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teizz\Documents\OPEN_COESIONE\Piani Sviluppo Coesione 14_20_PSC_settembre 2022\REGIONI\"/>
    </mc:Choice>
  </mc:AlternateContent>
  <xr:revisionPtr revIDLastSave="0" documentId="8_{53D78BF9-7BF6-44EF-B929-9932FADA0CC8}" xr6:coauthVersionLast="47" xr6:coauthVersionMax="47" xr10:uidLastSave="{00000000-0000-0000-0000-000000000000}"/>
  <bookViews>
    <workbookView xWindow="-110" yWindow="-110" windowWidth="19420" windowHeight="10300" activeTab="1" xr2:uid="{00000000-000D-0000-FFFF-FFFF00000000}"/>
  </bookViews>
  <sheets>
    <sheet name="1. Strumenti" sheetId="1" r:id="rId1"/>
    <sheet name="2. Risorse" sheetId="2" r:id="rId2"/>
    <sheet name="3. Sezione ordinaria" sheetId="3" r:id="rId3"/>
    <sheet name="4. Sezioni speciali" sheetId="4" r:id="rId4"/>
    <sheet name="Appendice - Stato" sheetId="5" r:id="rId5"/>
  </sheets>
  <definedNames>
    <definedName name="_xlnm_Print_Area" localSheetId="0">'1. Strumenti'!$A$1:$G$28</definedName>
    <definedName name="_xlnm_Print_Area" localSheetId="1">'2. Risorse'!$A$1:$G$30</definedName>
    <definedName name="_xlnm_Print_Area" localSheetId="2">'3. Sezione ordinaria'!$A$1:$H$30</definedName>
    <definedName name="_xlnm_Print_Area" localSheetId="3">'4. Sezioni speciali'!$A$1:$I$27</definedName>
    <definedName name="_xlnm_Print_Area" localSheetId="4">'Appendice - Stato'!$A$1:$M$30</definedName>
    <definedName name="_xlnm.Print_Area" localSheetId="1">'2. Risorse'!$A$1:$G$41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9" roundtripDataSignature="AMtx7mhVAPLPepk0mNy+gyF+4RKwClrdOQ=="/>
    </ext>
  </extLst>
</workbook>
</file>

<file path=xl/calcChain.xml><?xml version="1.0" encoding="utf-8"?>
<calcChain xmlns="http://schemas.openxmlformats.org/spreadsheetml/2006/main">
  <c r="G20" i="5" l="1"/>
  <c r="F20" i="5"/>
  <c r="E20" i="5"/>
  <c r="D20" i="5"/>
  <c r="C20" i="5"/>
  <c r="B20" i="5"/>
  <c r="H19" i="5"/>
  <c r="H18" i="5"/>
  <c r="H17" i="5"/>
  <c r="H16" i="5"/>
  <c r="H15" i="5"/>
  <c r="H14" i="5"/>
  <c r="H13" i="5"/>
  <c r="H12" i="5"/>
  <c r="H11" i="5"/>
  <c r="H10" i="5"/>
  <c r="H9" i="5"/>
  <c r="H8" i="5"/>
  <c r="H7" i="5"/>
  <c r="C8" i="4"/>
  <c r="B8" i="4"/>
  <c r="D7" i="4"/>
  <c r="D6" i="4"/>
  <c r="D19" i="3"/>
  <c r="C19" i="3"/>
  <c r="B19" i="3"/>
  <c r="F29" i="2"/>
  <c r="E29" i="2"/>
  <c r="G26" i="2"/>
  <c r="D25" i="2"/>
  <c r="G25" i="2" s="1"/>
  <c r="F24" i="2"/>
  <c r="E24" i="2"/>
  <c r="D24" i="2"/>
  <c r="F22" i="2"/>
  <c r="E22" i="2"/>
  <c r="D22" i="2"/>
  <c r="G21" i="2"/>
  <c r="G20" i="2"/>
  <c r="G17" i="2"/>
  <c r="F16" i="2"/>
  <c r="F23" i="2" s="1"/>
  <c r="E16" i="2"/>
  <c r="E23" i="2" s="1"/>
  <c r="D16" i="2"/>
  <c r="D23" i="2" s="1"/>
  <c r="G15" i="2"/>
  <c r="F14" i="2"/>
  <c r="E14" i="2"/>
  <c r="D14" i="2"/>
  <c r="D18" i="2" s="1"/>
  <c r="G13" i="2"/>
  <c r="G12" i="2"/>
  <c r="G11" i="2"/>
  <c r="G10" i="2"/>
  <c r="G9" i="2"/>
  <c r="G8" i="2"/>
  <c r="G7" i="2"/>
  <c r="D8" i="4" l="1"/>
  <c r="E18" i="2"/>
  <c r="H20" i="5"/>
  <c r="G24" i="2"/>
  <c r="G22" i="2"/>
  <c r="D19" i="2"/>
  <c r="D27" i="2" s="1"/>
  <c r="D28" i="2"/>
  <c r="E28" i="2"/>
  <c r="E19" i="2"/>
  <c r="E27" i="2" s="1"/>
  <c r="G14" i="2"/>
  <c r="D29" i="2"/>
  <c r="G29" i="2" s="1"/>
  <c r="F28" i="2"/>
  <c r="F19" i="2"/>
  <c r="F27" i="2" s="1"/>
  <c r="G23" i="2"/>
  <c r="G16" i="2"/>
  <c r="F18" i="2"/>
  <c r="G18" i="2" s="1"/>
  <c r="G19" i="2" l="1"/>
  <c r="G28" i="2"/>
  <c r="G27" i="2"/>
</calcChain>
</file>

<file path=xl/sharedStrings.xml><?xml version="1.0" encoding="utf-8"?>
<sst xmlns="http://schemas.openxmlformats.org/spreadsheetml/2006/main" count="358" uniqueCount="200">
  <si>
    <t>PIANO SVILUPPO E COESIONE REGIONE CALABRIA</t>
  </si>
  <si>
    <r>
      <rPr>
        <b/>
        <sz val="12"/>
        <color theme="1"/>
        <rFont val="Arial"/>
        <family val="2"/>
      </rPr>
      <t xml:space="preserve">Tavola 1 –  </t>
    </r>
    <r>
      <rPr>
        <b/>
        <sz val="12"/>
        <color rgb="FF000000"/>
        <rFont val="Arial"/>
        <family val="2"/>
      </rPr>
      <t>Strumenti di programmazione riclassificati nel PSC ai sensi del comma 1 ex art.44 DL 34/2019 e s.m.i.</t>
    </r>
  </si>
  <si>
    <t>Ciclo di riferimento</t>
  </si>
  <si>
    <t>Strumento di programmazione</t>
  </si>
  <si>
    <t>Denominazione strumento attuativo</t>
  </si>
  <si>
    <t>Codice strumento attuativo nel Sistema Nazionale di Monitoraggio</t>
  </si>
  <si>
    <t>2000-2006</t>
  </si>
  <si>
    <t>INTESA CALABRIA</t>
  </si>
  <si>
    <t>APQ AZIONI DI SISTEMA</t>
  </si>
  <si>
    <t>CALAS</t>
  </si>
  <si>
    <t>APQ ACCELERAZIONE DELLA SPESA IN AREE URBANE</t>
  </si>
  <si>
    <t>CALAU</t>
  </si>
  <si>
    <t>APQ BENI CULTURALI</t>
  </si>
  <si>
    <t>CALBC</t>
  </si>
  <si>
    <t>APQ BENI CULTURALI - II ATTO INTEGRATIVO</t>
  </si>
  <si>
    <t>CALBE</t>
  </si>
  <si>
    <t>APQ BENI CULTURALI - III ATTO INTEGRATIVO</t>
  </si>
  <si>
    <t>CALBF</t>
  </si>
  <si>
    <t>APQ BENI CULTURALI - IV ATTO INTEGRATIVO</t>
  </si>
  <si>
    <t>CALBG</t>
  </si>
  <si>
    <t>APQ BENI CULTURALI - I ATTO INTEGRATIVO</t>
  </si>
  <si>
    <t>CALBI</t>
  </si>
  <si>
    <t>APQ BIENNALE DI VENEZIA - REGIONE CALABRIA</t>
  </si>
  <si>
    <t>CALBV</t>
  </si>
  <si>
    <t>APQ BIENNALE DI VENEZIA - REGIONE CALABRIA - I ATTO INTEGRATIVO</t>
  </si>
  <si>
    <t>CALBW</t>
  </si>
  <si>
    <t>APQ BIENNALE DI VENEZIA - REGIONE CALABRIA - II ATTO INTEGRATIVO</t>
  </si>
  <si>
    <t>CALBX</t>
  </si>
  <si>
    <t>APQ NUOVO CICLO INTEGRATO DELLE ACQUE - I ATTO INTEGRATIVO</t>
  </si>
  <si>
    <t>CALCW</t>
  </si>
  <si>
    <t>APQ NUOVO CICLO INTEGRATO DELLE ACQUE</t>
  </si>
  <si>
    <t>CALCY</t>
  </si>
  <si>
    <t>APQ DIFESA DEL SUOLO - EROSIONE DELLE COSTE</t>
  </si>
  <si>
    <t>CALDS</t>
  </si>
  <si>
    <t>APQ EMERGENZE URBANE E TERRITORIALI - I ATTO INTEGRATIVO</t>
  </si>
  <si>
    <t>CALEC</t>
  </si>
  <si>
    <t>APQ EMERGENZE URBANE E TERRITORIALI - II ATTO INTEGRATIVO</t>
  </si>
  <si>
    <t>CALED</t>
  </si>
  <si>
    <t>APQ EMERGENZE URBANE E TERRITORIALI - III ATTO INTEGRATIVO</t>
  </si>
  <si>
    <t>CALEE</t>
  </si>
  <si>
    <t>APQ ENERGIA</t>
  </si>
  <si>
    <t>CALEN</t>
  </si>
  <si>
    <t>APQ EMERGENZE URBANE E TERRITORIALI</t>
  </si>
  <si>
    <t>CALEU</t>
  </si>
  <si>
    <t>APQ ISTRUZIONE REGIONE CALABRIA</t>
  </si>
  <si>
    <t>CALIT</t>
  </si>
  <si>
    <t>APQ POLITICHE GIOVANILI</t>
  </si>
  <si>
    <t>CALPG</t>
  </si>
  <si>
    <t>APQ TUTELA E RISANAMENTO AMBIENTALE PER IL TERRITORIO DELLA REGIONE CALABRIA</t>
  </si>
  <si>
    <t>CALRA</t>
  </si>
  <si>
    <t>APQ TUTELA E RISANAMENTO AMBIENTALE PER IL TERRITORIO DELLA REGIONE CALABRIA - I ATTO INTEGRATIVO</t>
  </si>
  <si>
    <t>CALRB</t>
  </si>
  <si>
    <t>APQ TUTELA E RISANAMENTO AMBIENTALE PER IL TERRITORIO DELLA REGIONE CALABRIA - II ATTO INTEGRATIVO</t>
  </si>
  <si>
    <t>CALRC</t>
  </si>
  <si>
    <t>APQ RICERCA SCIENTIFICA</t>
  </si>
  <si>
    <t>CALRS</t>
  </si>
  <si>
    <t>APQ RICERCA SCIENTIFICA - I ATTO INTEGRATIVO</t>
  </si>
  <si>
    <t>CALRT</t>
  </si>
  <si>
    <t>APQ SENSI CONTEMPORANEI 2</t>
  </si>
  <si>
    <t>CALS2</t>
  </si>
  <si>
    <t>APQ LEGALITÀ E SICUREZZA PER LO SVILUPPO DELLA REGIONE CALABRIA</t>
  </si>
  <si>
    <t>CALSC</t>
  </si>
  <si>
    <t>APQ LEGALITÀ E SICUREZZA PER LO SVILUPPO DELLA REGIONE CALABRIA - I ATTO INTEGRATIVO</t>
  </si>
  <si>
    <t>CALSD</t>
  </si>
  <si>
    <t>APQ LEGALITÀ E SICUREZZA PER LO SVILUPPO DELLA REGIONE CALABRIA - II ATTO INTEGRATIVO</t>
  </si>
  <si>
    <t>CALSE</t>
  </si>
  <si>
    <t>APQ SOCIETÀ DELL'INFORMAZIONE</t>
  </si>
  <si>
    <t>CALSI</t>
  </si>
  <si>
    <t>APQ SOCIETÀ DELL'INFORMAZIONE - I ATTO INTEGRATIVO</t>
  </si>
  <si>
    <t>CALSJ</t>
  </si>
  <si>
    <t>APQ INFRASTRUTTURE PER LO SVILUPPO LOCALE</t>
  </si>
  <si>
    <t>CALSL</t>
  </si>
  <si>
    <t>APQ SVILUPPO LOCALE</t>
  </si>
  <si>
    <t>CALSM</t>
  </si>
  <si>
    <t>APQ SVILUPPO LOCALE - I ATTO INTEGRATIVO</t>
  </si>
  <si>
    <t>CALSN</t>
  </si>
  <si>
    <t>APQ SVILUPPO LOCALE - II ATTO INTEGRATIVO</t>
  </si>
  <si>
    <t>CALSO</t>
  </si>
  <si>
    <t>CALSO2</t>
  </si>
  <si>
    <t>APQ INFRASTRUTTURE PER LO SVILUPPO LOCALE - I ATTO INTEGRATIVO</t>
  </si>
  <si>
    <t>CALSW</t>
  </si>
  <si>
    <t>APQ INFRASTRUTTURE PER LO SVILUPPO LOCALE - II ATTO INTEGRATIVO</t>
  </si>
  <si>
    <t>CALSX</t>
  </si>
  <si>
    <t>APQ INFRASTRUTTURE DI TRASPORTO - ATTO DI RACCORDO - I ATTO INTEGRATIVO</t>
  </si>
  <si>
    <t>CALTA</t>
  </si>
  <si>
    <t>APQ INFRASTRUTTURE DI TRASPORTO - ATTO DI RACCORDO - II ATTO INTEGRATIVO</t>
  </si>
  <si>
    <t>CALTB</t>
  </si>
  <si>
    <t>APQ INFRASTRUTTURE DI TRASPORTO - ATTO DI RACCORDO ATTI INTEGRATIVI</t>
  </si>
  <si>
    <t>CALTW</t>
  </si>
  <si>
    <t>APQ BORGHI E CENTRI STORICI DI CALABRIA</t>
  </si>
  <si>
    <t>2007-2013</t>
  </si>
  <si>
    <t>AUTOSTRADA SA-RC – CALABRIA</t>
  </si>
  <si>
    <t>NA</t>
  </si>
  <si>
    <t>OBIETTIVI DI SERVIZIO CALABRIA</t>
  </si>
  <si>
    <t>PROGRAMMA REGIONALE DI ATTUAZIONE (PRA) CALABRIA</t>
  </si>
  <si>
    <t>APQ INFRASTRUTTURE STRATEGICHE PER IL SETTORE STRADALE</t>
  </si>
  <si>
    <t>CC02</t>
  </si>
  <si>
    <t>APQ SCHEMI IDRICI E ACQUEDOTTI</t>
  </si>
  <si>
    <t>CC05</t>
  </si>
  <si>
    <t>APQ SISTEMA UNIVERSITARIO</t>
  </si>
  <si>
    <t>CC08</t>
  </si>
  <si>
    <t>APQ CARATTERIZZAZIONE E BONIFICA DEI SITI INQUINATI</t>
  </si>
  <si>
    <t>CC09</t>
  </si>
  <si>
    <t>APQ DEPURAZIONE DELLE ACQUE</t>
  </si>
  <si>
    <t>CC10</t>
  </si>
  <si>
    <t>CCEC</t>
  </si>
  <si>
    <t>APQ INFRASTRUTTURE</t>
  </si>
  <si>
    <t>CCIN</t>
  </si>
  <si>
    <t>APQ VALORIZZAZIONE AREA ARCHEOLOGICA ANTICA KROTON</t>
  </si>
  <si>
    <t>CCKR</t>
  </si>
  <si>
    <t>APQ PIANO DEGLI INTERVENTI PER LA SISTEMAZIONE IDROGEOLOGICA ED IDRAULICA DEGLI ALVEI</t>
  </si>
  <si>
    <t>CCMT</t>
  </si>
  <si>
    <t>APQ PIANO DEGLI INTERVENTI PER LA SISTEMAZIONE IDROGEOLOGICA ED IDRAULICA DEGLI ALVEI - I ATTO INTEGRATIVO</t>
  </si>
  <si>
    <t>CCSA</t>
  </si>
  <si>
    <t>STRUMENTI DI ATTUAZIONE DIRETTA</t>
  </si>
  <si>
    <t>2014-2020</t>
  </si>
  <si>
    <t>PATTO REGIONE CALABRIA</t>
  </si>
  <si>
    <t>Tavola 2 – Risorse totali PSC per ciclo di programmazione ad esito istruttoria ex art. 44, comma 7, DL 34/2019 e s.m.i e art. 241 e 242 DL 34/2020 e s.m.i.</t>
  </si>
  <si>
    <t>Valori in milioni di euro</t>
  </si>
  <si>
    <t>Risorse originariamente assegnate all’Amministrazione</t>
  </si>
  <si>
    <t>Atto di riferimento</t>
  </si>
  <si>
    <t>Totale</t>
  </si>
  <si>
    <t>Delibera CIPE n. 26 del 10/08/2016, Delibera Cipe n. 14 del 04/04/2019</t>
  </si>
  <si>
    <t>Delibera CIPE n. 62 del 03/08/2011, Delibera CIPE n. 78 del 30/09/2011, Delibera CIPE n. 7 del 20/01/2012, Delibera CIPE n. 8 del 20/01/2012, Delibera CIPE n. 60 del 30/04/2012, Delibera CIPE n. 87 del 03/08/2012, Delibera CIPE n. 89 del 03/08/2012, Delibera CIPE n. 64 del 08/08/2013, Delibera CIPE n. 21 del 30/06/2014, Delibera CIPE n. 67 del 06/08/2015, Delibera CIPE n. 97 del 22/12/2017</t>
  </si>
  <si>
    <t>Delibera CIPE n. 82 del 2007, Delibera CIPE n. 79 del 11/07/2012</t>
  </si>
  <si>
    <t>Delibera CIPE n. 62 del 03/08/2011</t>
  </si>
  <si>
    <t>Legge n. 662/1996, Delibera CIPE n. 29 del 21/03/1997, Delibera CIPE n. 41 del 23/03/2012</t>
  </si>
  <si>
    <t>[A] Totale assegnazioni (non destinate a CIS o normate da disposizioni di legge)</t>
  </si>
  <si>
    <t>Delibera CIPE n. 62 del 03/08/2011, Delibera CIPE n. 54 del 01/12/2016</t>
  </si>
  <si>
    <t>CIS SALERNO-REGGIO CALABRIA – QUOTA CALABRIA</t>
  </si>
  <si>
    <t>[B] Totale assegnazioni destinate a CIS</t>
  </si>
  <si>
    <t>[C] Totale assegnazioni normate da disposizioni di legge</t>
  </si>
  <si>
    <t xml:space="preserve">[D] Totale risorse assegnate ante istruttoria ex art. 44 [D = A + B + C] </t>
  </si>
  <si>
    <t>[E] Totale risorse confermate post istruttoria ex art. 44 e ai sensi degli art. 241 e 242 [E = F + G + H +I]</t>
  </si>
  <si>
    <t>Esito istruttoria ex art. 44 comma 7 e ex art. 241 e 242</t>
  </si>
  <si>
    <t xml:space="preserve">[F] Risorse confermate a esito valutazione ex art. 44  per interventi </t>
  </si>
  <si>
    <t>[G] Risorse per CIS</t>
  </si>
  <si>
    <t>[H] Risorse derivanti da assegnazioni di legge</t>
  </si>
  <si>
    <t xml:space="preserve">[I] Risorse riprogrammabili a esito valutazione ex art. 44 e assegnate in sezioni speciali ex art. 241 e 242 </t>
  </si>
  <si>
    <t>[L] Nuove assegnazioni FSC 2014-2020 per sezioni speciali PSC</t>
  </si>
  <si>
    <t xml:space="preserve">[M] Totale risorse PSC [M = E +  L] </t>
  </si>
  <si>
    <t>di cui:
Articolazione per sezioni PSC</t>
  </si>
  <si>
    <t xml:space="preserve">[N] Sezione ordinaria PSC [N = F + G + H] </t>
  </si>
  <si>
    <t>[O] Sezioni speciali PSC [O = I + L]</t>
  </si>
  <si>
    <t>Note</t>
  </si>
  <si>
    <t>Tavola 3 – PSC Sezione Ordinaria – Interventi confermati per articolazione tematica</t>
  </si>
  <si>
    <t>Area tematica</t>
  </si>
  <si>
    <t>di cui:
CIS</t>
  </si>
  <si>
    <t>di cui:
Assegnazioni legge</t>
  </si>
  <si>
    <t>1 RICERCA E INNOVAZIONE</t>
  </si>
  <si>
    <t>2 DIGITALIZZAZIONE</t>
  </si>
  <si>
    <t>3 COMPETITIVITA' IMPRESE</t>
  </si>
  <si>
    <t>4 ENERGIA</t>
  </si>
  <si>
    <t>5 AMBIENTE E RISORSE NATURALI</t>
  </si>
  <si>
    <t>6 CULTURA</t>
  </si>
  <si>
    <t>7 TRASPORTI E MOBILITA'</t>
  </si>
  <si>
    <t>8 RIQUALIFICAZIONE URBANA</t>
  </si>
  <si>
    <t>9 LAVORO E OCCUPABILITA'</t>
  </si>
  <si>
    <t>10 SOCIALE E SALUTE</t>
  </si>
  <si>
    <t>11 ISTRUZIONE E FORMAZIONE</t>
  </si>
  <si>
    <t>12 CAPACITA' AMMINISTRATIVA</t>
  </si>
  <si>
    <t>Fonte: Sistema Nazionale di Monitoraggio al 30/06/2020 e esiti istruttoria art. 44, comma 7, DL 34/2019 e s.m.i</t>
  </si>
  <si>
    <t>Tavola 4 – PSC Sezioni speciali: risorse da riprogrammazione e nuove assegnazioni</t>
  </si>
  <si>
    <t>Finalità di assegnazione</t>
  </si>
  <si>
    <r>
      <rPr>
        <b/>
        <sz val="10"/>
        <color theme="1"/>
        <rFont val="Arial"/>
        <family val="2"/>
      </rPr>
      <t>Sezione speciale 1: risorse FSC contrasto effetti COVID</t>
    </r>
    <r>
      <rPr>
        <b/>
        <vertAlign val="superscript"/>
        <sz val="10"/>
        <color theme="1"/>
        <rFont val="Arial"/>
        <family val="2"/>
      </rPr>
      <t>1</t>
    </r>
  </si>
  <si>
    <r>
      <rPr>
        <b/>
        <sz val="10"/>
        <color theme="1"/>
        <rFont val="Arial"/>
        <family val="2"/>
      </rPr>
      <t>Sezione speciale 2: risorse FSC copertura interventi ex fondi strutturali 2014-2020</t>
    </r>
    <r>
      <rPr>
        <b/>
        <vertAlign val="superscript"/>
        <sz val="10"/>
        <color theme="1"/>
        <rFont val="Arial"/>
        <family val="2"/>
      </rPr>
      <t>2</t>
    </r>
  </si>
  <si>
    <t>Risorse totali per sezioni speciali</t>
  </si>
  <si>
    <t>Risorse da riprogrammazione ex art. 44</t>
  </si>
  <si>
    <t>Risorse da nuove assegnazioni FSC 2014-2020</t>
  </si>
  <si>
    <t>Fonte: Nota Cabina di Regia del 22/07/2020</t>
  </si>
  <si>
    <t>Note:</t>
  </si>
  <si>
    <r>
      <rPr>
        <vertAlign val="superscript"/>
        <sz val="10"/>
        <color theme="1"/>
        <rFont val="Arial"/>
        <family val="2"/>
      </rPr>
      <t>1</t>
    </r>
    <r>
      <rPr>
        <sz val="10"/>
        <color theme="1"/>
        <rFont val="Arial"/>
        <family val="2"/>
      </rPr>
      <t xml:space="preserve"> Art. 241, D.L. n. 34 del 19/05/2020 e s..m.i.</t>
    </r>
  </si>
  <si>
    <r>
      <rPr>
        <vertAlign val="superscript"/>
        <sz val="10"/>
        <color theme="1"/>
        <rFont val="Arial"/>
        <family val="2"/>
      </rPr>
      <t>2</t>
    </r>
    <r>
      <rPr>
        <sz val="10"/>
        <color theme="1"/>
        <rFont val="Arial"/>
        <family val="2"/>
      </rPr>
      <t xml:space="preserve"> Art. 242, D.L. n. 34 del 19/05/2020 e s.m.i.</t>
    </r>
  </si>
  <si>
    <t>Appendice – PSC Sezione Ordinaria – Interventi per articolazione tematica, ciclo di programmazione e stato di attuazione</t>
  </si>
  <si>
    <t>Risorse relative a interventi in corso</t>
  </si>
  <si>
    <r>
      <rPr>
        <b/>
        <sz val="10"/>
        <color theme="1"/>
        <rFont val="Arial"/>
        <family val="2"/>
      </rPr>
      <t>Risorse relative a interventi completati</t>
    </r>
    <r>
      <rPr>
        <b/>
        <vertAlign val="superscript"/>
        <sz val="10"/>
        <color theme="1"/>
        <rFont val="Arial"/>
        <family val="2"/>
      </rPr>
      <t>1</t>
    </r>
  </si>
  <si>
    <r>
      <rPr>
        <b/>
        <sz val="10"/>
        <color theme="1"/>
        <rFont val="Arial"/>
        <family val="2"/>
      </rPr>
      <t>Risorse relative a interventi completati</t>
    </r>
    <r>
      <rPr>
        <b/>
        <vertAlign val="superscript"/>
        <sz val="10"/>
        <color theme="1"/>
        <rFont val="Arial"/>
        <family val="2"/>
      </rPr>
      <t>1</t>
    </r>
  </si>
  <si>
    <r>
      <rPr>
        <b/>
        <sz val="10"/>
        <color theme="1"/>
        <rFont val="Arial"/>
        <family val="2"/>
      </rPr>
      <t>Risorse relative a interventi completati</t>
    </r>
    <r>
      <rPr>
        <b/>
        <vertAlign val="superscript"/>
        <sz val="10"/>
        <color theme="1"/>
        <rFont val="Arial"/>
        <family val="2"/>
      </rPr>
      <t>1</t>
    </r>
  </si>
  <si>
    <r>
      <rPr>
        <vertAlign val="superscript"/>
        <sz val="10"/>
        <color theme="1"/>
        <rFont val="Arial"/>
        <family val="2"/>
      </rPr>
      <t>1</t>
    </r>
    <r>
      <rPr>
        <sz val="10"/>
        <color theme="1"/>
        <rFont val="Arial"/>
        <family val="2"/>
      </rPr>
      <t xml:space="preserve"> Per interventi completati si intendono quelli con fase di esecuzione effettivamente conclusa</t>
    </r>
  </si>
  <si>
    <r>
      <rPr>
        <vertAlign val="superscript"/>
        <sz val="10"/>
        <color theme="1"/>
        <rFont val="Arial"/>
        <family val="2"/>
      </rPr>
      <t xml:space="preserve">1 </t>
    </r>
    <r>
      <rPr>
        <sz val="10"/>
        <color theme="1"/>
        <rFont val="Arial"/>
        <family val="2"/>
      </rPr>
      <t>Per provenienza contabile delle risorse si intende il periodo di programmazione da cui origina la dotazione finanziaria, mentre per strategia di riferimento e monitoraggio si intende il ciclo al quale appartiene lo strumento di programmazione, la cui dotazione può comprendere risorse provenienti contabilmente da diversi cicli.</t>
    </r>
  </si>
  <si>
    <r>
      <t>Provenienza contabile delle risorse</t>
    </r>
    <r>
      <rPr>
        <b/>
        <vertAlign val="superscript"/>
        <sz val="10"/>
        <color rgb="FF000000"/>
        <rFont val="Arial"/>
        <family val="2"/>
      </rPr>
      <t xml:space="preserve"> 1</t>
    </r>
  </si>
  <si>
    <r>
      <t>Ciclo di programmazione 
(strategia di riferimento e monitoraggio)</t>
    </r>
    <r>
      <rPr>
        <b/>
        <vertAlign val="superscript"/>
        <sz val="10"/>
        <color rgb="FF000000"/>
        <rFont val="Arial"/>
        <family val="2"/>
      </rPr>
      <t xml:space="preserve"> 1</t>
    </r>
  </si>
  <si>
    <r>
      <rPr>
        <vertAlign val="superscript"/>
        <sz val="10"/>
        <color rgb="FF000000"/>
        <rFont val="Arial"/>
        <family val="2"/>
      </rPr>
      <t xml:space="preserve">3 </t>
    </r>
    <r>
      <rPr>
        <sz val="10"/>
        <color rgb="FF000000"/>
        <rFont val="Arial"/>
        <family val="2"/>
      </rPr>
      <t>La dotazione FSC 2007-2013 è ridotta delle risorse di cui all'Accordo CSR 16/10/2014 per 85,04 Meuro cedute ad altre Regioni.</t>
    </r>
  </si>
  <si>
    <r>
      <rPr>
        <vertAlign val="superscript"/>
        <sz val="10"/>
        <color rgb="FF000000"/>
        <rFont val="Arial"/>
        <family val="2"/>
      </rPr>
      <t xml:space="preserve">10 </t>
    </r>
    <r>
      <rPr>
        <sz val="10"/>
        <color rgb="FF000000"/>
        <rFont val="Arial"/>
        <family val="2"/>
      </rPr>
      <t>In [F2] sono inclusi progetti e iniziative che pur non soddisfacendo i requisiti di cui al al comma 7a del DL 34/2019 alla data di riferimento sono stati considerati di rilievo strategico ad esito delle istruttorie svolte.</t>
    </r>
  </si>
  <si>
    <r>
      <rPr>
        <vertAlign val="superscript"/>
        <sz val="10"/>
        <color rgb="FF000000"/>
        <rFont val="Arial"/>
        <family val="2"/>
      </rPr>
      <t xml:space="preserve">9 </t>
    </r>
    <r>
      <rPr>
        <sz val="10"/>
        <color rgb="FF000000"/>
        <rFont val="Arial"/>
        <family val="2"/>
      </rPr>
      <t>In [F1] sono incluse le risorse dei progetti che soddisfano i criteri di cui al comma 7a del DL 34/2019 in base ai dati di monitoraggio al 31.12.2019.</t>
    </r>
  </si>
  <si>
    <r>
      <t>[F1] Risorse di cui al comma 7.a</t>
    </r>
    <r>
      <rPr>
        <i/>
        <vertAlign val="superscript"/>
        <sz val="10"/>
        <color rgb="FF000000"/>
        <rFont val="Arial"/>
        <family val="2"/>
      </rPr>
      <t xml:space="preserve"> 9</t>
    </r>
  </si>
  <si>
    <r>
      <t>[F2] Risorse di cui al comma 7.b</t>
    </r>
    <r>
      <rPr>
        <i/>
        <vertAlign val="superscript"/>
        <sz val="10"/>
        <color rgb="FF000000"/>
        <rFont val="Arial"/>
        <family val="2"/>
      </rPr>
      <t xml:space="preserve"> 10</t>
    </r>
  </si>
  <si>
    <r>
      <rPr>
        <vertAlign val="superscript"/>
        <sz val="10"/>
        <color theme="1"/>
        <rFont val="Arial"/>
        <family val="2"/>
      </rPr>
      <t xml:space="preserve">4 </t>
    </r>
    <r>
      <rPr>
        <sz val="10"/>
        <color theme="1"/>
        <rFont val="Arial"/>
        <family val="2"/>
      </rPr>
      <t>La dotazione FSC 2007-2013 è anche al netto dei tagli originali di risorse per contributi straordinari di finanza pubblica disposti in base a norme di legge: ex D.L. 95/2012, art. 16, c.2 (annualità 2015) per 50,93 Meuro, ex L. 147/2013 art. 1, cc. 522-525 (annualità 2014) per 13,77 Meuro, ex D.L. n. 66/2014, art. 46, c. 6 (annualità 2014) per 23,05 Meuro, ex D.L. n. 66/2014, art. 46, c. 6 e s.m.i. (annualità 2015) per 36,38 Meuro. Eventuali successive rettifiche a tali tagli sono considerate,se rilevanti, in altre poste della Tavola.</t>
    </r>
  </si>
  <si>
    <r>
      <t>PROGRAMMA REGIONALE DI ATTUAZIONE (PRA) CALABRIA</t>
    </r>
    <r>
      <rPr>
        <vertAlign val="superscript"/>
        <sz val="10"/>
        <color rgb="FF000000"/>
        <rFont val="Arial"/>
        <family val="2"/>
      </rPr>
      <t xml:space="preserve"> 2 3 4 5</t>
    </r>
  </si>
  <si>
    <r>
      <t>INTESA CALABRIA</t>
    </r>
    <r>
      <rPr>
        <vertAlign val="superscript"/>
        <sz val="10"/>
        <color rgb="FF000000"/>
        <rFont val="Arial"/>
        <family val="2"/>
      </rPr>
      <t xml:space="preserve"> 5 6 7 8</t>
    </r>
  </si>
  <si>
    <r>
      <t>NON ATTRIBUITO / DA ASSESTARE NEL MONITORAGGIO</t>
    </r>
    <r>
      <rPr>
        <vertAlign val="superscript"/>
        <sz val="10"/>
        <color rgb="FF000000"/>
        <rFont val="Arial"/>
        <family val="2"/>
      </rPr>
      <t xml:space="preserve"> 1</t>
    </r>
  </si>
  <si>
    <r>
      <rPr>
        <vertAlign val="superscript"/>
        <sz val="10"/>
        <color rgb="FF000000"/>
        <rFont val="Arial"/>
        <family val="2"/>
      </rPr>
      <t xml:space="preserve">1 </t>
    </r>
    <r>
      <rPr>
        <sz val="10"/>
        <color rgb="FF000000"/>
        <rFont val="Arial"/>
        <family val="2"/>
      </rPr>
      <t>La voce "Non attribuito/Da assestare nel monitoraggio" indica l’ammontare netto di  risorse per cui, ai fini della corretta classificazione tematica, è necessaria da parte dell’Amministrazione titolare un'attività di assestamento (correzione-integrazione) dei corrispondenti dati a livello di intervento o progetto nei Sistemi Nazionali di Monitoraggio rispetto a quanto presente alla data di riferimento del 30/06/2020 . Tali attività di assestamento dei dati monitorati  per i Piani Sviluppo e Coesione (PSC) sono normate nelle modalità e tempistiche nell'ambito delle disposizioni quadro dei Piani stessi. Poiché tali attività, ad esito delle istruttorie condotte, possono riguardare sia la correzione di variabili di progetti già monitorati (ad esempio la dimensione delle coperture FSC nel relativo piano finanziario), sia l’inserimento a monitoraggio di progetti erroneamente non considerati/validati, sia la disattivazione nel monitoraggio di progetti non più validi o non più coperti dal FSC,  la voce  "Non attribuito/Da assestare nel monitoraggio" può presentare valori netti negativi.</t>
    </r>
  </si>
  <si>
    <r>
      <t>NON ATTRIBUITO / DA ASSESTARE NEL MONITORAGGIO</t>
    </r>
    <r>
      <rPr>
        <vertAlign val="superscript"/>
        <sz val="10"/>
        <color rgb="FF000000"/>
        <rFont val="Arial"/>
        <family val="2"/>
      </rPr>
      <t xml:space="preserve"> 2</t>
    </r>
  </si>
  <si>
    <r>
      <rPr>
        <vertAlign val="superscript"/>
        <sz val="10"/>
        <color rgb="FF000000"/>
        <rFont val="Arial"/>
        <family val="2"/>
      </rPr>
      <t xml:space="preserve">2 </t>
    </r>
    <r>
      <rPr>
        <sz val="10"/>
        <color rgb="FF000000"/>
        <rFont val="Arial"/>
        <family val="2"/>
      </rPr>
      <t>La voce "Non attribuito/Da assestare nel monitoraggio" indica l’ammontare netto di  risorse per cui, ai fini della corretta classificazione tematica, è necessaria da parte dell’Amministrazione titolare un'attività di assestamento (correzione-integrazione) dei corrispondenti dati a livello di intervento o progetto nei Sistemi Nazionali di Monitoraggio rispetto a quanto presente alla data di riferimento del 30/06/2020 . Tali attività di assestamento dei dati monitorati  per i Piani Sviluppo e Coesione (PSC) sono normate nelle modalità e tempistiche nell'ambito delle disposizioni quadro dei Piani stessi. Poiché tali attività, ad esito delle istruttorie condotte, possono riguardare sia la correzione di variabili di progetti già monitorati (ad esempio la dimensione delle coperture FSC nel relativo piano finanziario), sia l’inserimento a monitoraggio di progetti erroneamente non considerati/validati, sia la disattivazione nel monitoraggio di progetti non più validi o non più coperti dal FSC,  la voce  "Non attribuito/Da assestare nel monitoraggio" può presentare valori netti negativi.</t>
    </r>
  </si>
  <si>
    <r>
      <rPr>
        <vertAlign val="superscript"/>
        <sz val="10"/>
        <color theme="1"/>
        <rFont val="Arial"/>
        <family val="2"/>
      </rPr>
      <t xml:space="preserve">6 </t>
    </r>
    <r>
      <rPr>
        <sz val="10"/>
        <color theme="1"/>
        <rFont val="Arial"/>
        <family val="2"/>
      </rPr>
      <t xml:space="preserve">La dotazione FSC 2000-2006 non include le quote FSC a titolarità nazionale poste a totale o parziale copertura di interventi inclusi nell'Intesa </t>
    </r>
  </si>
  <si>
    <r>
      <rPr>
        <vertAlign val="superscript"/>
        <sz val="10"/>
        <color theme="1"/>
        <rFont val="Arial"/>
        <family val="2"/>
      </rPr>
      <t xml:space="preserve">7 </t>
    </r>
    <r>
      <rPr>
        <sz val="10"/>
        <color theme="1"/>
        <rFont val="Arial"/>
        <family val="2"/>
      </rPr>
      <t>La dotazione FSC 2000-2006 è al netto di risorse per sanzioni, economie e riduzioni già accertate dalla delibera CIPE n. 41/2012.</t>
    </r>
  </si>
  <si>
    <r>
      <rPr>
        <vertAlign val="superscript"/>
        <sz val="10"/>
        <color theme="1"/>
        <rFont val="Arial"/>
        <family val="2"/>
      </rPr>
      <t xml:space="preserve">5 </t>
    </r>
    <r>
      <rPr>
        <sz val="10"/>
        <color theme="1"/>
        <rFont val="Arial"/>
        <family val="2"/>
      </rPr>
      <t>La dotazione FSC 2000-2006 e 2007-2013 è al netto di risorse per sanzioni per il mancato conseguimento di Obbligazioni Giuridicamente Vincolanti, disposte con Delibera CIPE n. 21/2014 per 1,13 Meuro, con Delibera CIPE n. 67/2015 per 37,85 Meuro (di cui 4,0 Meuro su risorse 2000-2006), con Delibera CIPE n. 97/2017 per 0,54 Meuro.</t>
    </r>
  </si>
  <si>
    <r>
      <rPr>
        <vertAlign val="superscript"/>
        <sz val="10"/>
        <color theme="1"/>
        <rFont val="Arial"/>
        <family val="2"/>
      </rPr>
      <t xml:space="preserve">8 </t>
    </r>
    <r>
      <rPr>
        <sz val="10"/>
        <color theme="1"/>
        <rFont val="Arial"/>
        <family val="2"/>
      </rPr>
      <t>La dotazione FSC 2000-2006 è anche al netto delle risorse destinate alla costituzione del fondo premiale dei Conti Pubblici Territoriali 2007-2013 per complessivi 1,60 Meuro.</t>
    </r>
  </si>
  <si>
    <r>
      <rPr>
        <vertAlign val="superscript"/>
        <sz val="10"/>
        <color theme="1"/>
        <rFont val="Arial"/>
        <family val="2"/>
      </rPr>
      <t xml:space="preserve">2 </t>
    </r>
    <r>
      <rPr>
        <sz val="10"/>
        <color theme="1"/>
        <rFont val="Arial"/>
        <family val="2"/>
      </rPr>
      <t>La dotazione FSC 2007-2013 è al netto delle risorse utilizzate dall’Amministrazione, in base a norme di legge, per ripiano di debiti per complessivi 918,94 Meuro.</t>
    </r>
  </si>
  <si>
    <r>
      <t>PATTO REGIONE CALABRIA</t>
    </r>
    <r>
      <rPr>
        <vertAlign val="superscript"/>
        <sz val="10"/>
        <color rgb="FF00000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</si>
</sst>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0"/>
      <color rgb="FF000000"/>
      <name val="Arial"/>
    </font>
    <font>
      <b/>
      <sz val="12"/>
      <color rgb="FF000000"/>
      <name val="Arial"/>
      <family val="2"/>
    </font>
    <font>
      <b/>
      <sz val="12"/>
      <color theme="1"/>
      <name val="Arial"/>
      <family val="2"/>
    </font>
    <font>
      <b/>
      <sz val="14"/>
      <color rgb="FF000000"/>
      <name val="Arial"/>
      <family val="2"/>
    </font>
    <font>
      <b/>
      <sz val="10"/>
      <color rgb="FF000000"/>
      <name val="Arial"/>
      <family val="2"/>
    </font>
    <font>
      <sz val="10"/>
      <color theme="1"/>
      <name val="Arial"/>
      <family val="2"/>
    </font>
    <font>
      <i/>
      <sz val="10"/>
      <color rgb="FF000000"/>
      <name val="Arial"/>
      <family val="2"/>
    </font>
    <font>
      <sz val="10"/>
      <name val="Arial"/>
      <family val="2"/>
    </font>
    <font>
      <b/>
      <sz val="11"/>
      <color rgb="FF000000"/>
      <name val="Arial"/>
      <family val="2"/>
    </font>
    <font>
      <sz val="10"/>
      <color theme="1"/>
      <name val="Calibri"/>
      <family val="2"/>
    </font>
    <font>
      <sz val="10"/>
      <color rgb="FFC9211E"/>
      <name val="Arial"/>
      <family val="2"/>
    </font>
    <font>
      <b/>
      <i/>
      <sz val="10"/>
      <color rgb="FF000000"/>
      <name val="Arial"/>
      <family val="2"/>
    </font>
    <font>
      <b/>
      <sz val="10"/>
      <color theme="1"/>
      <name val="Arial"/>
      <family val="2"/>
    </font>
    <font>
      <vertAlign val="superscript"/>
      <sz val="10"/>
      <color theme="1"/>
      <name val="Arial"/>
      <family val="2"/>
    </font>
    <font>
      <b/>
      <vertAlign val="superscript"/>
      <sz val="10"/>
      <color theme="1"/>
      <name val="Arial"/>
      <family val="2"/>
    </font>
    <font>
      <sz val="10"/>
      <color rgb="FF000000"/>
      <name val="Arial"/>
      <family val="2"/>
    </font>
    <font>
      <vertAlign val="superscript"/>
      <sz val="10"/>
      <color rgb="FF000000"/>
      <name val="Arial"/>
      <family val="2"/>
    </font>
    <font>
      <i/>
      <vertAlign val="superscript"/>
      <sz val="10"/>
      <color rgb="FF000000"/>
      <name val="Arial"/>
      <family val="2"/>
    </font>
    <font>
      <b/>
      <vertAlign val="superscript"/>
      <sz val="10"/>
      <color rgb="FF000000"/>
      <name val="Arial"/>
      <family val="2"/>
    </font>
  </fonts>
  <fills count="5">
    <fill>
      <patternFill patternType="none"/>
    </fill>
    <fill>
      <patternFill patternType="gray125"/>
    </fill>
    <fill>
      <patternFill patternType="solid">
        <fgColor rgb="FFDDDDDD"/>
        <bgColor rgb="FFDDDDDD"/>
      </patternFill>
    </fill>
    <fill>
      <patternFill patternType="solid">
        <fgColor rgb="FFB2B2B2"/>
        <bgColor rgb="FFB2B2B2"/>
      </patternFill>
    </fill>
    <fill>
      <patternFill patternType="solid">
        <fgColor rgb="FF999999"/>
        <bgColor rgb="FF999999"/>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cellStyleXfs>
  <cellXfs count="62">
    <xf numFmtId="0" fontId="0" fillId="0" borderId="0" xfId="0"/>
    <xf numFmtId="0" fontId="1" fillId="0" borderId="0" xfId="0" applyFont="1"/>
    <xf numFmtId="0" fontId="2" fillId="0" borderId="0" xfId="0" applyFont="1"/>
    <xf numFmtId="0" fontId="3" fillId="0" borderId="0" xfId="0" applyFont="1"/>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0" fillId="0" borderId="1" xfId="0" applyBorder="1"/>
    <xf numFmtId="0" fontId="0" fillId="0" borderId="0" xfId="0" applyAlignment="1">
      <alignment wrapText="1"/>
    </xf>
    <xf numFmtId="0" fontId="6" fillId="0" borderId="0" xfId="0" applyFont="1"/>
    <xf numFmtId="4" fontId="4" fillId="2" borderId="1" xfId="0" applyNumberFormat="1" applyFont="1" applyFill="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vertical="center"/>
    </xf>
    <xf numFmtId="4" fontId="0" fillId="0" borderId="1" xfId="0" applyNumberFormat="1" applyBorder="1" applyAlignment="1">
      <alignment vertical="center"/>
    </xf>
    <xf numFmtId="4" fontId="4" fillId="2" borderId="1" xfId="0" applyNumberFormat="1" applyFont="1" applyFill="1" applyBorder="1" applyAlignment="1">
      <alignment vertical="center"/>
    </xf>
    <xf numFmtId="4" fontId="8" fillId="3" borderId="1" xfId="0" applyNumberFormat="1" applyFont="1" applyFill="1" applyBorder="1" applyAlignment="1">
      <alignment vertical="center"/>
    </xf>
    <xf numFmtId="4" fontId="6" fillId="0" borderId="1" xfId="0" applyNumberFormat="1" applyFont="1" applyBorder="1" applyAlignment="1">
      <alignment vertical="center"/>
    </xf>
    <xf numFmtId="4" fontId="8" fillId="4" borderId="1" xfId="0" applyNumberFormat="1" applyFont="1" applyFill="1" applyBorder="1" applyAlignment="1">
      <alignment vertical="center"/>
    </xf>
    <xf numFmtId="0" fontId="9" fillId="0" borderId="0" xfId="0" applyFont="1"/>
    <xf numFmtId="0" fontId="9" fillId="0" borderId="0" xfId="0" applyFont="1" applyAlignment="1">
      <alignment horizontal="right"/>
    </xf>
    <xf numFmtId="0" fontId="0" fillId="0" borderId="0" xfId="0" applyAlignment="1">
      <alignment horizontal="right"/>
    </xf>
    <xf numFmtId="0" fontId="10" fillId="0" borderId="0" xfId="0" applyFont="1"/>
    <xf numFmtId="4" fontId="6" fillId="0" borderId="1" xfId="0" applyNumberFormat="1" applyFont="1" applyBorder="1"/>
    <xf numFmtId="0" fontId="4" fillId="2" borderId="1" xfId="0" applyFont="1" applyFill="1" applyBorder="1"/>
    <xf numFmtId="4" fontId="4" fillId="2" borderId="1" xfId="0" applyNumberFormat="1" applyFont="1" applyFill="1" applyBorder="1"/>
    <xf numFmtId="4" fontId="11" fillId="2" borderId="1" xfId="0" applyNumberFormat="1" applyFont="1" applyFill="1" applyBorder="1"/>
    <xf numFmtId="4" fontId="12" fillId="2" borderId="1" xfId="0" applyNumberFormat="1" applyFont="1" applyFill="1" applyBorder="1" applyAlignment="1">
      <alignment horizontal="center" vertical="center" wrapText="1"/>
    </xf>
    <xf numFmtId="0" fontId="0" fillId="0" borderId="0" xfId="0" applyAlignment="1">
      <alignment horizontal="center" vertical="center" wrapText="1"/>
    </xf>
    <xf numFmtId="0" fontId="13" fillId="0" borderId="0" xfId="0" applyFont="1"/>
    <xf numFmtId="4" fontId="0" fillId="0" borderId="1" xfId="0" applyNumberFormat="1" applyBorder="1"/>
    <xf numFmtId="0" fontId="15" fillId="0" borderId="0" xfId="0" applyFont="1"/>
    <xf numFmtId="0" fontId="15" fillId="0" borderId="1" xfId="0" applyFont="1" applyBorder="1" applyAlignment="1">
      <alignment vertic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14" fontId="0" fillId="0" borderId="1" xfId="0" applyNumberForma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5" fillId="0" borderId="1" xfId="0" applyFont="1" applyBorder="1" applyAlignment="1">
      <alignment horizontal="left" vertical="center"/>
    </xf>
    <xf numFmtId="14" fontId="5" fillId="0" borderId="1" xfId="0" applyNumberFormat="1" applyFont="1" applyBorder="1" applyAlignment="1">
      <alignment horizontal="left" vertical="center" wrapText="1"/>
    </xf>
    <xf numFmtId="0" fontId="15" fillId="0" borderId="1" xfId="0" applyFont="1" applyBorder="1"/>
    <xf numFmtId="0" fontId="5" fillId="0" borderId="0" xfId="0" applyFont="1" applyAlignment="1">
      <alignment wrapText="1"/>
    </xf>
    <xf numFmtId="0" fontId="0" fillId="0" borderId="0" xfId="0"/>
    <xf numFmtId="0" fontId="15" fillId="0" borderId="5" xfId="0" applyFont="1" applyBorder="1" applyAlignment="1">
      <alignment vertical="center" wrapText="1"/>
    </xf>
    <xf numFmtId="0" fontId="7" fillId="0" borderId="7" xfId="0" applyFont="1" applyBorder="1"/>
    <xf numFmtId="0" fontId="7" fillId="0" borderId="6" xfId="0" applyFont="1" applyBorder="1"/>
    <xf numFmtId="0" fontId="4" fillId="2" borderId="2" xfId="0" applyFont="1" applyFill="1" applyBorder="1" applyAlignment="1">
      <alignment horizontal="left" vertical="center" wrapText="1"/>
    </xf>
    <xf numFmtId="0" fontId="7" fillId="0" borderId="3" xfId="0" applyFont="1" applyBorder="1"/>
    <xf numFmtId="0" fontId="7" fillId="0" borderId="4" xfId="0" applyFont="1" applyBorder="1"/>
    <xf numFmtId="0" fontId="8" fillId="3" borderId="2" xfId="0" applyFont="1" applyFill="1" applyBorder="1" applyAlignment="1">
      <alignment horizontal="left" vertical="center"/>
    </xf>
    <xf numFmtId="0" fontId="6" fillId="0" borderId="5" xfId="0" applyFont="1" applyBorder="1" applyAlignment="1">
      <alignment horizontal="left" vertical="center" wrapText="1"/>
    </xf>
    <xf numFmtId="0" fontId="15" fillId="0" borderId="0" xfId="0" applyFont="1" applyAlignment="1">
      <alignment horizontal="left"/>
    </xf>
    <xf numFmtId="0" fontId="6" fillId="0" borderId="2" xfId="0" applyFont="1" applyBorder="1" applyAlignment="1">
      <alignment horizontal="right" vertical="center"/>
    </xf>
    <xf numFmtId="0" fontId="6" fillId="0" borderId="2" xfId="0" applyFont="1" applyBorder="1" applyAlignment="1">
      <alignment horizontal="right" vertical="center" wrapText="1"/>
    </xf>
    <xf numFmtId="0" fontId="8" fillId="4" borderId="2" xfId="0" applyFont="1" applyFill="1" applyBorder="1" applyAlignment="1">
      <alignment horizontal="left" vertical="center"/>
    </xf>
    <xf numFmtId="0" fontId="0" fillId="0" borderId="5" xfId="0" applyBorder="1" applyAlignment="1">
      <alignment vertical="center" wrapText="1"/>
    </xf>
    <xf numFmtId="4" fontId="4" fillId="2" borderId="2"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4" fontId="4" fillId="2" borderId="5" xfId="0" applyNumberFormat="1" applyFont="1" applyFill="1" applyBorder="1" applyAlignment="1">
      <alignment horizontal="center" vertical="center"/>
    </xf>
    <xf numFmtId="0" fontId="15" fillId="0" borderId="0" xfId="0" applyFont="1" applyAlignment="1">
      <alignment horizontal="left" wrapText="1"/>
    </xf>
    <xf numFmtId="0" fontId="15" fillId="0" borderId="0" xfId="0" applyFont="1"/>
    <xf numFmtId="0" fontId="5" fillId="0" borderId="0" xfId="0" applyFont="1" applyAlignment="1">
      <alignment horizontal="left"/>
    </xf>
    <xf numFmtId="0" fontId="5" fillId="0" borderId="0" xfId="0" applyFont="1" applyAlignment="1">
      <alignment horizontal="left" vertical="center" wrapText="1"/>
    </xf>
    <xf numFmtId="0" fontId="0" fillId="0" borderId="0" xfId="0" applyAlignment="1">
      <alignment horizontal="left"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001"/>
  <sheetViews>
    <sheetView showGridLines="0" workbookViewId="0">
      <selection activeCell="B59" sqref="B59"/>
    </sheetView>
  </sheetViews>
  <sheetFormatPr defaultColWidth="14.453125" defaultRowHeight="15" customHeight="1" outlineLevelCol="1" x14ac:dyDescent="0.25"/>
  <cols>
    <col min="1" max="1" width="20.36328125" customWidth="1" outlineLevel="1"/>
    <col min="2" max="2" width="61.1796875" customWidth="1" outlineLevel="1"/>
    <col min="3" max="3" width="61.1796875" style="7" customWidth="1" outlineLevel="1"/>
    <col min="4" max="4" width="20.36328125" customWidth="1" outlineLevel="1"/>
    <col min="5" max="26" width="10.6328125" customWidth="1"/>
  </cols>
  <sheetData>
    <row r="1" spans="1:4" ht="15.75" customHeight="1" x14ac:dyDescent="0.35">
      <c r="A1" s="1" t="s">
        <v>0</v>
      </c>
    </row>
    <row r="2" spans="1:4" ht="13.5" customHeight="1" x14ac:dyDescent="0.35">
      <c r="A2" s="2" t="s">
        <v>1</v>
      </c>
    </row>
    <row r="3" spans="1:4" ht="18" customHeight="1" x14ac:dyDescent="0.4">
      <c r="A3" s="3"/>
    </row>
    <row r="4" spans="1:4" ht="55.5" customHeight="1" x14ac:dyDescent="0.25">
      <c r="A4" s="4" t="s">
        <v>2</v>
      </c>
      <c r="B4" s="4" t="s">
        <v>3</v>
      </c>
      <c r="C4" s="5" t="s">
        <v>4</v>
      </c>
      <c r="D4" s="4" t="s">
        <v>5</v>
      </c>
    </row>
    <row r="5" spans="1:4" ht="12.5" x14ac:dyDescent="0.25">
      <c r="A5" s="31" t="s">
        <v>6</v>
      </c>
      <c r="B5" s="32" t="s">
        <v>7</v>
      </c>
      <c r="C5" s="33" t="s">
        <v>8</v>
      </c>
      <c r="D5" s="32" t="s">
        <v>9</v>
      </c>
    </row>
    <row r="6" spans="1:4" ht="12.5" x14ac:dyDescent="0.25">
      <c r="A6" s="31" t="s">
        <v>6</v>
      </c>
      <c r="B6" s="31" t="s">
        <v>7</v>
      </c>
      <c r="C6" s="33" t="s">
        <v>10</v>
      </c>
      <c r="D6" s="32" t="s">
        <v>11</v>
      </c>
    </row>
    <row r="7" spans="1:4" ht="12.5" x14ac:dyDescent="0.25">
      <c r="A7" s="31" t="s">
        <v>6</v>
      </c>
      <c r="B7" s="32" t="s">
        <v>7</v>
      </c>
      <c r="C7" s="33" t="s">
        <v>12</v>
      </c>
      <c r="D7" s="32" t="s">
        <v>13</v>
      </c>
    </row>
    <row r="8" spans="1:4" ht="12.5" x14ac:dyDescent="0.25">
      <c r="A8" s="31" t="s">
        <v>6</v>
      </c>
      <c r="B8" s="32" t="s">
        <v>7</v>
      </c>
      <c r="C8" s="33" t="s">
        <v>14</v>
      </c>
      <c r="D8" s="32" t="s">
        <v>15</v>
      </c>
    </row>
    <row r="9" spans="1:4" ht="12.5" x14ac:dyDescent="0.25">
      <c r="A9" s="31" t="s">
        <v>6</v>
      </c>
      <c r="B9" s="32" t="s">
        <v>7</v>
      </c>
      <c r="C9" s="33" t="s">
        <v>16</v>
      </c>
      <c r="D9" s="32" t="s">
        <v>17</v>
      </c>
    </row>
    <row r="10" spans="1:4" ht="12.5" x14ac:dyDescent="0.25">
      <c r="A10" s="31" t="s">
        <v>6</v>
      </c>
      <c r="B10" s="32" t="s">
        <v>7</v>
      </c>
      <c r="C10" s="33" t="s">
        <v>18</v>
      </c>
      <c r="D10" s="32" t="s">
        <v>19</v>
      </c>
    </row>
    <row r="11" spans="1:4" ht="12.5" x14ac:dyDescent="0.25">
      <c r="A11" s="31" t="s">
        <v>6</v>
      </c>
      <c r="B11" s="32" t="s">
        <v>7</v>
      </c>
      <c r="C11" s="33" t="s">
        <v>20</v>
      </c>
      <c r="D11" s="32" t="s">
        <v>21</v>
      </c>
    </row>
    <row r="12" spans="1:4" ht="12.5" x14ac:dyDescent="0.25">
      <c r="A12" s="31" t="s">
        <v>6</v>
      </c>
      <c r="B12" s="32" t="s">
        <v>7</v>
      </c>
      <c r="C12" s="33" t="s">
        <v>22</v>
      </c>
      <c r="D12" s="32" t="s">
        <v>23</v>
      </c>
    </row>
    <row r="13" spans="1:4" ht="25" x14ac:dyDescent="0.25">
      <c r="A13" s="31" t="s">
        <v>6</v>
      </c>
      <c r="B13" s="32" t="s">
        <v>7</v>
      </c>
      <c r="C13" s="33" t="s">
        <v>24</v>
      </c>
      <c r="D13" s="32" t="s">
        <v>25</v>
      </c>
    </row>
    <row r="14" spans="1:4" ht="25" x14ac:dyDescent="0.25">
      <c r="A14" s="31" t="s">
        <v>6</v>
      </c>
      <c r="B14" s="32" t="s">
        <v>7</v>
      </c>
      <c r="C14" s="33" t="s">
        <v>26</v>
      </c>
      <c r="D14" s="32" t="s">
        <v>27</v>
      </c>
    </row>
    <row r="15" spans="1:4" ht="25" x14ac:dyDescent="0.25">
      <c r="A15" s="31" t="s">
        <v>6</v>
      </c>
      <c r="B15" s="32" t="s">
        <v>7</v>
      </c>
      <c r="C15" s="33" t="s">
        <v>28</v>
      </c>
      <c r="D15" s="32" t="s">
        <v>29</v>
      </c>
    </row>
    <row r="16" spans="1:4" ht="12.5" x14ac:dyDescent="0.25">
      <c r="A16" s="31" t="s">
        <v>6</v>
      </c>
      <c r="B16" s="32" t="s">
        <v>7</v>
      </c>
      <c r="C16" s="33" t="s">
        <v>30</v>
      </c>
      <c r="D16" s="32" t="s">
        <v>31</v>
      </c>
    </row>
    <row r="17" spans="1:4" ht="12.5" x14ac:dyDescent="0.25">
      <c r="A17" s="31" t="s">
        <v>6</v>
      </c>
      <c r="B17" s="32" t="s">
        <v>7</v>
      </c>
      <c r="C17" s="33" t="s">
        <v>32</v>
      </c>
      <c r="D17" s="32" t="s">
        <v>33</v>
      </c>
    </row>
    <row r="18" spans="1:4" ht="12.5" x14ac:dyDescent="0.25">
      <c r="A18" s="31" t="s">
        <v>6</v>
      </c>
      <c r="B18" s="32" t="s">
        <v>7</v>
      </c>
      <c r="C18" s="33" t="s">
        <v>34</v>
      </c>
      <c r="D18" s="32" t="s">
        <v>35</v>
      </c>
    </row>
    <row r="19" spans="1:4" ht="12.5" x14ac:dyDescent="0.25">
      <c r="A19" s="31" t="s">
        <v>6</v>
      </c>
      <c r="B19" s="32" t="s">
        <v>7</v>
      </c>
      <c r="C19" s="33" t="s">
        <v>36</v>
      </c>
      <c r="D19" s="32" t="s">
        <v>37</v>
      </c>
    </row>
    <row r="20" spans="1:4" ht="25" x14ac:dyDescent="0.25">
      <c r="A20" s="31" t="s">
        <v>6</v>
      </c>
      <c r="B20" s="32" t="s">
        <v>7</v>
      </c>
      <c r="C20" s="33" t="s">
        <v>38</v>
      </c>
      <c r="D20" s="32" t="s">
        <v>39</v>
      </c>
    </row>
    <row r="21" spans="1:4" ht="12.5" x14ac:dyDescent="0.25">
      <c r="A21" s="31" t="s">
        <v>6</v>
      </c>
      <c r="B21" s="32" t="s">
        <v>7</v>
      </c>
      <c r="C21" s="33" t="s">
        <v>40</v>
      </c>
      <c r="D21" s="32" t="s">
        <v>41</v>
      </c>
    </row>
    <row r="22" spans="1:4" ht="12.5" x14ac:dyDescent="0.25">
      <c r="A22" s="31" t="s">
        <v>6</v>
      </c>
      <c r="B22" s="32" t="s">
        <v>7</v>
      </c>
      <c r="C22" s="33" t="s">
        <v>42</v>
      </c>
      <c r="D22" s="32" t="s">
        <v>43</v>
      </c>
    </row>
    <row r="23" spans="1:4" ht="12.5" x14ac:dyDescent="0.25">
      <c r="A23" s="31" t="s">
        <v>6</v>
      </c>
      <c r="B23" s="32" t="s">
        <v>7</v>
      </c>
      <c r="C23" s="33" t="s">
        <v>44</v>
      </c>
      <c r="D23" s="32" t="s">
        <v>45</v>
      </c>
    </row>
    <row r="24" spans="1:4" ht="12.5" x14ac:dyDescent="0.25">
      <c r="A24" s="31" t="s">
        <v>6</v>
      </c>
      <c r="B24" s="32" t="s">
        <v>7</v>
      </c>
      <c r="C24" s="33" t="s">
        <v>46</v>
      </c>
      <c r="D24" s="32" t="s">
        <v>47</v>
      </c>
    </row>
    <row r="25" spans="1:4" ht="25" x14ac:dyDescent="0.25">
      <c r="A25" s="31" t="s">
        <v>6</v>
      </c>
      <c r="B25" s="32" t="s">
        <v>7</v>
      </c>
      <c r="C25" s="33" t="s">
        <v>48</v>
      </c>
      <c r="D25" s="32" t="s">
        <v>49</v>
      </c>
    </row>
    <row r="26" spans="1:4" ht="25" x14ac:dyDescent="0.25">
      <c r="A26" s="31" t="s">
        <v>6</v>
      </c>
      <c r="B26" s="32" t="s">
        <v>7</v>
      </c>
      <c r="C26" s="33" t="s">
        <v>50</v>
      </c>
      <c r="D26" s="32" t="s">
        <v>51</v>
      </c>
    </row>
    <row r="27" spans="1:4" ht="25" x14ac:dyDescent="0.25">
      <c r="A27" s="31" t="s">
        <v>6</v>
      </c>
      <c r="B27" s="32" t="s">
        <v>7</v>
      </c>
      <c r="C27" s="33" t="s">
        <v>52</v>
      </c>
      <c r="D27" s="32" t="s">
        <v>53</v>
      </c>
    </row>
    <row r="28" spans="1:4" ht="12.5" x14ac:dyDescent="0.25">
      <c r="A28" s="31" t="s">
        <v>6</v>
      </c>
      <c r="B28" s="32" t="s">
        <v>7</v>
      </c>
      <c r="C28" s="33" t="s">
        <v>54</v>
      </c>
      <c r="D28" s="32" t="s">
        <v>55</v>
      </c>
    </row>
    <row r="29" spans="1:4" ht="12.5" x14ac:dyDescent="0.25">
      <c r="A29" s="31" t="s">
        <v>6</v>
      </c>
      <c r="B29" s="32" t="s">
        <v>7</v>
      </c>
      <c r="C29" s="33" t="s">
        <v>56</v>
      </c>
      <c r="D29" s="32" t="s">
        <v>57</v>
      </c>
    </row>
    <row r="30" spans="1:4" ht="12.5" x14ac:dyDescent="0.25">
      <c r="A30" s="31" t="s">
        <v>6</v>
      </c>
      <c r="B30" s="32" t="s">
        <v>7</v>
      </c>
      <c r="C30" s="33" t="s">
        <v>58</v>
      </c>
      <c r="D30" s="32" t="s">
        <v>59</v>
      </c>
    </row>
    <row r="31" spans="1:4" ht="25" x14ac:dyDescent="0.25">
      <c r="A31" s="31" t="s">
        <v>6</v>
      </c>
      <c r="B31" s="32" t="s">
        <v>7</v>
      </c>
      <c r="C31" s="33" t="s">
        <v>60</v>
      </c>
      <c r="D31" s="32" t="s">
        <v>61</v>
      </c>
    </row>
    <row r="32" spans="1:4" ht="25" x14ac:dyDescent="0.25">
      <c r="A32" s="31" t="s">
        <v>6</v>
      </c>
      <c r="B32" s="32" t="s">
        <v>7</v>
      </c>
      <c r="C32" s="33" t="s">
        <v>62</v>
      </c>
      <c r="D32" s="32" t="s">
        <v>63</v>
      </c>
    </row>
    <row r="33" spans="1:4" ht="25" x14ac:dyDescent="0.25">
      <c r="A33" s="31" t="s">
        <v>6</v>
      </c>
      <c r="B33" s="32" t="s">
        <v>7</v>
      </c>
      <c r="C33" s="33" t="s">
        <v>64</v>
      </c>
      <c r="D33" s="32" t="s">
        <v>65</v>
      </c>
    </row>
    <row r="34" spans="1:4" ht="12.5" x14ac:dyDescent="0.25">
      <c r="A34" s="31" t="s">
        <v>6</v>
      </c>
      <c r="B34" s="32" t="s">
        <v>7</v>
      </c>
      <c r="C34" s="33" t="s">
        <v>66</v>
      </c>
      <c r="D34" s="32" t="s">
        <v>67</v>
      </c>
    </row>
    <row r="35" spans="1:4" ht="12.5" x14ac:dyDescent="0.25">
      <c r="A35" s="31" t="s">
        <v>6</v>
      </c>
      <c r="B35" s="32" t="s">
        <v>7</v>
      </c>
      <c r="C35" s="33" t="s">
        <v>68</v>
      </c>
      <c r="D35" s="32" t="s">
        <v>69</v>
      </c>
    </row>
    <row r="36" spans="1:4" ht="12.5" x14ac:dyDescent="0.25">
      <c r="A36" s="31" t="s">
        <v>6</v>
      </c>
      <c r="B36" s="32" t="s">
        <v>7</v>
      </c>
      <c r="C36" s="33" t="s">
        <v>70</v>
      </c>
      <c r="D36" s="32" t="s">
        <v>71</v>
      </c>
    </row>
    <row r="37" spans="1:4" ht="12.5" x14ac:dyDescent="0.25">
      <c r="A37" s="31" t="s">
        <v>6</v>
      </c>
      <c r="B37" s="31" t="s">
        <v>7</v>
      </c>
      <c r="C37" s="33" t="s">
        <v>72</v>
      </c>
      <c r="D37" s="31" t="s">
        <v>73</v>
      </c>
    </row>
    <row r="38" spans="1:4" ht="12.5" x14ac:dyDescent="0.25">
      <c r="A38" s="31" t="s">
        <v>6</v>
      </c>
      <c r="B38" s="31" t="s">
        <v>7</v>
      </c>
      <c r="C38" s="33" t="s">
        <v>74</v>
      </c>
      <c r="D38" s="31" t="s">
        <v>75</v>
      </c>
    </row>
    <row r="39" spans="1:4" ht="12.5" x14ac:dyDescent="0.25">
      <c r="A39" s="31" t="s">
        <v>6</v>
      </c>
      <c r="B39" s="31" t="s">
        <v>7</v>
      </c>
      <c r="C39" s="33" t="s">
        <v>76</v>
      </c>
      <c r="D39" s="31" t="s">
        <v>77</v>
      </c>
    </row>
    <row r="40" spans="1:4" ht="12.5" x14ac:dyDescent="0.25">
      <c r="A40" s="31" t="s">
        <v>6</v>
      </c>
      <c r="B40" s="31" t="s">
        <v>7</v>
      </c>
      <c r="C40" s="33" t="s">
        <v>76</v>
      </c>
      <c r="D40" s="31" t="s">
        <v>78</v>
      </c>
    </row>
    <row r="41" spans="1:4" ht="25" x14ac:dyDescent="0.25">
      <c r="A41" s="31" t="s">
        <v>6</v>
      </c>
      <c r="B41" s="31" t="s">
        <v>7</v>
      </c>
      <c r="C41" s="33" t="s">
        <v>79</v>
      </c>
      <c r="D41" s="31" t="s">
        <v>80</v>
      </c>
    </row>
    <row r="42" spans="1:4" ht="25" x14ac:dyDescent="0.25">
      <c r="A42" s="31" t="s">
        <v>6</v>
      </c>
      <c r="B42" s="31" t="s">
        <v>7</v>
      </c>
      <c r="C42" s="33" t="s">
        <v>81</v>
      </c>
      <c r="D42" s="31" t="s">
        <v>82</v>
      </c>
    </row>
    <row r="43" spans="1:4" ht="25" x14ac:dyDescent="0.25">
      <c r="A43" s="31" t="s">
        <v>6</v>
      </c>
      <c r="B43" s="31" t="s">
        <v>7</v>
      </c>
      <c r="C43" s="33" t="s">
        <v>83</v>
      </c>
      <c r="D43" s="31" t="s">
        <v>84</v>
      </c>
    </row>
    <row r="44" spans="1:4" ht="25" x14ac:dyDescent="0.25">
      <c r="A44" s="31" t="s">
        <v>6</v>
      </c>
      <c r="B44" s="31" t="s">
        <v>7</v>
      </c>
      <c r="C44" s="33" t="s">
        <v>85</v>
      </c>
      <c r="D44" s="31" t="s">
        <v>86</v>
      </c>
    </row>
    <row r="45" spans="1:4" ht="25" x14ac:dyDescent="0.25">
      <c r="A45" s="31" t="s">
        <v>6</v>
      </c>
      <c r="B45" s="31" t="s">
        <v>7</v>
      </c>
      <c r="C45" s="33" t="s">
        <v>87</v>
      </c>
      <c r="D45" s="31" t="s">
        <v>88</v>
      </c>
    </row>
    <row r="46" spans="1:4" ht="12.5" x14ac:dyDescent="0.25">
      <c r="A46" s="31" t="s">
        <v>6</v>
      </c>
      <c r="B46" s="31" t="s">
        <v>7</v>
      </c>
      <c r="C46" s="34" t="s">
        <v>89</v>
      </c>
      <c r="D46" s="35"/>
    </row>
    <row r="47" spans="1:4" ht="12.5" x14ac:dyDescent="0.25">
      <c r="A47" s="31" t="s">
        <v>90</v>
      </c>
      <c r="B47" s="31" t="s">
        <v>91</v>
      </c>
      <c r="C47" s="33" t="s">
        <v>92</v>
      </c>
      <c r="D47" s="31" t="s">
        <v>92</v>
      </c>
    </row>
    <row r="48" spans="1:4" ht="12.5" x14ac:dyDescent="0.25">
      <c r="A48" s="31" t="s">
        <v>90</v>
      </c>
      <c r="B48" s="31" t="s">
        <v>93</v>
      </c>
      <c r="C48" s="33" t="s">
        <v>92</v>
      </c>
      <c r="D48" s="31" t="s">
        <v>92</v>
      </c>
    </row>
    <row r="49" spans="1:4" ht="12.5" x14ac:dyDescent="0.25">
      <c r="A49" s="31" t="s">
        <v>90</v>
      </c>
      <c r="B49" s="31" t="s">
        <v>94</v>
      </c>
      <c r="C49" s="33" t="s">
        <v>95</v>
      </c>
      <c r="D49" s="31" t="s">
        <v>96</v>
      </c>
    </row>
    <row r="50" spans="1:4" ht="12.5" x14ac:dyDescent="0.25">
      <c r="A50" s="31" t="s">
        <v>90</v>
      </c>
      <c r="B50" s="31" t="s">
        <v>94</v>
      </c>
      <c r="C50" s="33" t="s">
        <v>97</v>
      </c>
      <c r="D50" s="31" t="s">
        <v>98</v>
      </c>
    </row>
    <row r="51" spans="1:4" ht="12.5" x14ac:dyDescent="0.25">
      <c r="A51" s="31" t="s">
        <v>90</v>
      </c>
      <c r="B51" s="31" t="s">
        <v>94</v>
      </c>
      <c r="C51" s="33" t="s">
        <v>99</v>
      </c>
      <c r="D51" s="31" t="s">
        <v>100</v>
      </c>
    </row>
    <row r="52" spans="1:4" ht="12.5" x14ac:dyDescent="0.25">
      <c r="A52" s="31" t="s">
        <v>90</v>
      </c>
      <c r="B52" s="31" t="s">
        <v>94</v>
      </c>
      <c r="C52" s="33" t="s">
        <v>101</v>
      </c>
      <c r="D52" s="31" t="s">
        <v>102</v>
      </c>
    </row>
    <row r="53" spans="1:4" ht="12.5" x14ac:dyDescent="0.25">
      <c r="A53" s="31" t="s">
        <v>90</v>
      </c>
      <c r="B53" s="31" t="s">
        <v>94</v>
      </c>
      <c r="C53" s="33" t="s">
        <v>103</v>
      </c>
      <c r="D53" s="31" t="s">
        <v>104</v>
      </c>
    </row>
    <row r="54" spans="1:4" ht="12.5" x14ac:dyDescent="0.25">
      <c r="A54" s="31" t="s">
        <v>90</v>
      </c>
      <c r="B54" s="31" t="s">
        <v>94</v>
      </c>
      <c r="C54" s="33" t="s">
        <v>32</v>
      </c>
      <c r="D54" s="31" t="s">
        <v>105</v>
      </c>
    </row>
    <row r="55" spans="1:4" ht="12.5" x14ac:dyDescent="0.25">
      <c r="A55" s="31" t="s">
        <v>90</v>
      </c>
      <c r="B55" s="31" t="s">
        <v>94</v>
      </c>
      <c r="C55" s="33" t="s">
        <v>106</v>
      </c>
      <c r="D55" s="31" t="s">
        <v>107</v>
      </c>
    </row>
    <row r="56" spans="1:4" ht="12.5" x14ac:dyDescent="0.25">
      <c r="A56" s="31" t="s">
        <v>90</v>
      </c>
      <c r="B56" s="31" t="s">
        <v>94</v>
      </c>
      <c r="C56" s="33" t="s">
        <v>108</v>
      </c>
      <c r="D56" s="31" t="s">
        <v>109</v>
      </c>
    </row>
    <row r="57" spans="1:4" ht="25" x14ac:dyDescent="0.25">
      <c r="A57" s="31" t="s">
        <v>90</v>
      </c>
      <c r="B57" s="31" t="s">
        <v>94</v>
      </c>
      <c r="C57" s="33" t="s">
        <v>110</v>
      </c>
      <c r="D57" s="31" t="s">
        <v>111</v>
      </c>
    </row>
    <row r="58" spans="1:4" ht="37.5" x14ac:dyDescent="0.25">
      <c r="A58" s="31" t="s">
        <v>90</v>
      </c>
      <c r="B58" s="31" t="s">
        <v>94</v>
      </c>
      <c r="C58" s="33" t="s">
        <v>112</v>
      </c>
      <c r="D58" s="31" t="s">
        <v>113</v>
      </c>
    </row>
    <row r="59" spans="1:4" ht="12.5" x14ac:dyDescent="0.25">
      <c r="A59" s="36" t="s">
        <v>90</v>
      </c>
      <c r="B59" s="36" t="s">
        <v>94</v>
      </c>
      <c r="C59" s="37" t="s">
        <v>114</v>
      </c>
      <c r="D59" s="36" t="s">
        <v>92</v>
      </c>
    </row>
    <row r="60" spans="1:4" ht="12.5" x14ac:dyDescent="0.25">
      <c r="A60" s="31" t="s">
        <v>115</v>
      </c>
      <c r="B60" s="31" t="s">
        <v>116</v>
      </c>
      <c r="C60" s="33" t="s">
        <v>92</v>
      </c>
      <c r="D60" s="31" t="s">
        <v>92</v>
      </c>
    </row>
    <row r="61" spans="1:4" ht="15.75" customHeight="1" x14ac:dyDescent="0.25"/>
    <row r="62" spans="1:4" ht="15.75" customHeight="1" x14ac:dyDescent="0.25"/>
    <row r="63" spans="1:4" ht="15.75" customHeight="1" x14ac:dyDescent="0.25"/>
    <row r="64" spans="1: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pageMargins left="0.7" right="0.7" top="0.75" bottom="0.7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002"/>
  <sheetViews>
    <sheetView showGridLines="0" tabSelected="1" zoomScaleNormal="100" workbookViewId="0">
      <selection activeCell="B8" sqref="B8:B10"/>
    </sheetView>
  </sheetViews>
  <sheetFormatPr defaultColWidth="14.453125" defaultRowHeight="15" customHeight="1" outlineLevelCol="1" x14ac:dyDescent="0.25"/>
  <cols>
    <col min="1" max="1" width="40.36328125" customWidth="1" outlineLevel="1"/>
    <col min="2" max="2" width="41.453125" customWidth="1" outlineLevel="1"/>
    <col min="3" max="7" width="19.36328125" customWidth="1" outlineLevel="1"/>
    <col min="8" max="26" width="10.6328125" customWidth="1"/>
  </cols>
  <sheetData>
    <row r="1" spans="1:7" ht="15.75" customHeight="1" x14ac:dyDescent="0.35">
      <c r="A1" s="1" t="s">
        <v>0</v>
      </c>
    </row>
    <row r="2" spans="1:7" ht="18" customHeight="1" x14ac:dyDescent="0.4">
      <c r="A2" s="3" t="s">
        <v>117</v>
      </c>
    </row>
    <row r="3" spans="1:7" ht="12.75" customHeight="1" x14ac:dyDescent="0.3">
      <c r="A3" s="8" t="s">
        <v>118</v>
      </c>
    </row>
    <row r="4" spans="1:7" ht="12.75" customHeight="1" x14ac:dyDescent="0.25">
      <c r="D4" s="54" t="s">
        <v>119</v>
      </c>
      <c r="E4" s="45"/>
      <c r="F4" s="45"/>
      <c r="G4" s="46"/>
    </row>
    <row r="5" spans="1:7" ht="60" customHeight="1" x14ac:dyDescent="0.25">
      <c r="A5" s="55" t="s">
        <v>120</v>
      </c>
      <c r="B5" s="55" t="s">
        <v>3</v>
      </c>
      <c r="C5" s="55" t="s">
        <v>180</v>
      </c>
      <c r="D5" s="54" t="s">
        <v>181</v>
      </c>
      <c r="E5" s="45"/>
      <c r="F5" s="46"/>
      <c r="G5" s="56" t="s">
        <v>121</v>
      </c>
    </row>
    <row r="6" spans="1:7" ht="24" customHeight="1" x14ac:dyDescent="0.25">
      <c r="A6" s="43"/>
      <c r="B6" s="43"/>
      <c r="C6" s="43"/>
      <c r="D6" s="9" t="s">
        <v>6</v>
      </c>
      <c r="E6" s="9" t="s">
        <v>90</v>
      </c>
      <c r="F6" s="9" t="s">
        <v>115</v>
      </c>
      <c r="G6" s="43"/>
    </row>
    <row r="7" spans="1:7" ht="35.25" customHeight="1" x14ac:dyDescent="0.25">
      <c r="A7" s="10" t="s">
        <v>122</v>
      </c>
      <c r="B7" s="30" t="s">
        <v>199</v>
      </c>
      <c r="C7" s="11" t="s">
        <v>115</v>
      </c>
      <c r="D7" s="12">
        <v>0</v>
      </c>
      <c r="E7" s="12">
        <v>0</v>
      </c>
      <c r="F7" s="12">
        <v>1208.7</v>
      </c>
      <c r="G7" s="12">
        <f t="shared" ref="G7:G18" si="0">D7+E7+F7</f>
        <v>1208.7</v>
      </c>
    </row>
    <row r="8" spans="1:7" ht="46.5" customHeight="1" x14ac:dyDescent="0.25">
      <c r="A8" s="53" t="s">
        <v>123</v>
      </c>
      <c r="B8" s="41" t="s">
        <v>188</v>
      </c>
      <c r="C8" s="11" t="s">
        <v>115</v>
      </c>
      <c r="D8" s="12">
        <v>0</v>
      </c>
      <c r="E8" s="12">
        <v>6.3970000000000002</v>
      </c>
      <c r="F8" s="12">
        <v>0</v>
      </c>
      <c r="G8" s="12">
        <f t="shared" si="0"/>
        <v>6.3970000000000002</v>
      </c>
    </row>
    <row r="9" spans="1:7" ht="46.5" customHeight="1" x14ac:dyDescent="0.25">
      <c r="A9" s="42"/>
      <c r="B9" s="42"/>
      <c r="C9" s="11" t="s">
        <v>90</v>
      </c>
      <c r="D9" s="12">
        <v>0</v>
      </c>
      <c r="E9" s="12">
        <v>594.80027199999995</v>
      </c>
      <c r="F9" s="12">
        <v>0</v>
      </c>
      <c r="G9" s="12">
        <f t="shared" si="0"/>
        <v>594.80027199999995</v>
      </c>
    </row>
    <row r="10" spans="1:7" ht="46.5" customHeight="1" x14ac:dyDescent="0.25">
      <c r="A10" s="43"/>
      <c r="B10" s="43"/>
      <c r="C10" s="11" t="s">
        <v>6</v>
      </c>
      <c r="D10" s="12">
        <v>0</v>
      </c>
      <c r="E10" s="12">
        <v>169.09447259000001</v>
      </c>
      <c r="F10" s="12">
        <v>0</v>
      </c>
      <c r="G10" s="12">
        <f t="shared" si="0"/>
        <v>169.09447259000001</v>
      </c>
    </row>
    <row r="11" spans="1:7" ht="35.25" customHeight="1" x14ac:dyDescent="0.25">
      <c r="A11" s="10" t="s">
        <v>124</v>
      </c>
      <c r="B11" s="10" t="s">
        <v>93</v>
      </c>
      <c r="C11" s="11" t="s">
        <v>90</v>
      </c>
      <c r="D11" s="12">
        <v>0</v>
      </c>
      <c r="E11" s="12">
        <v>100.817486</v>
      </c>
      <c r="F11" s="12">
        <v>0</v>
      </c>
      <c r="G11" s="12">
        <f t="shared" si="0"/>
        <v>100.817486</v>
      </c>
    </row>
    <row r="12" spans="1:7" ht="37.5" customHeight="1" x14ac:dyDescent="0.25">
      <c r="A12" s="10" t="s">
        <v>125</v>
      </c>
      <c r="B12" s="10" t="s">
        <v>91</v>
      </c>
      <c r="C12" s="11" t="s">
        <v>90</v>
      </c>
      <c r="D12" s="12">
        <v>0</v>
      </c>
      <c r="E12" s="12">
        <v>112.8</v>
      </c>
      <c r="F12" s="12">
        <v>0</v>
      </c>
      <c r="G12" s="12">
        <f t="shared" si="0"/>
        <v>112.8</v>
      </c>
    </row>
    <row r="13" spans="1:7" ht="30.75" customHeight="1" x14ac:dyDescent="0.25">
      <c r="A13" s="10" t="s">
        <v>126</v>
      </c>
      <c r="B13" s="30" t="s">
        <v>189</v>
      </c>
      <c r="C13" s="11" t="s">
        <v>6</v>
      </c>
      <c r="D13" s="12">
        <v>1645.5495501390701</v>
      </c>
      <c r="E13" s="12">
        <v>0</v>
      </c>
      <c r="F13" s="12">
        <v>0</v>
      </c>
      <c r="G13" s="12">
        <f t="shared" si="0"/>
        <v>1645.5495501390701</v>
      </c>
    </row>
    <row r="14" spans="1:7" ht="12.75" customHeight="1" x14ac:dyDescent="0.25">
      <c r="A14" s="44" t="s">
        <v>127</v>
      </c>
      <c r="B14" s="45"/>
      <c r="C14" s="46"/>
      <c r="D14" s="13">
        <f t="shared" ref="D14:F14" si="1">SUM(D7:D13)</f>
        <v>1645.5495501390701</v>
      </c>
      <c r="E14" s="13">
        <f t="shared" si="1"/>
        <v>983.90923058999999</v>
      </c>
      <c r="F14" s="13">
        <f t="shared" si="1"/>
        <v>1208.7</v>
      </c>
      <c r="G14" s="13">
        <f t="shared" si="0"/>
        <v>3838.1587807290698</v>
      </c>
    </row>
    <row r="15" spans="1:7" ht="25" x14ac:dyDescent="0.25">
      <c r="A15" s="10" t="s">
        <v>128</v>
      </c>
      <c r="B15" s="10" t="s">
        <v>129</v>
      </c>
      <c r="C15" s="11" t="s">
        <v>90</v>
      </c>
      <c r="D15" s="12">
        <v>0</v>
      </c>
      <c r="E15" s="12">
        <v>40</v>
      </c>
      <c r="F15" s="12">
        <v>0</v>
      </c>
      <c r="G15" s="12">
        <f t="shared" si="0"/>
        <v>40</v>
      </c>
    </row>
    <row r="16" spans="1:7" ht="12.75" customHeight="1" x14ac:dyDescent="0.25">
      <c r="A16" s="44" t="s">
        <v>130</v>
      </c>
      <c r="B16" s="45"/>
      <c r="C16" s="46"/>
      <c r="D16" s="13">
        <f t="shared" ref="D16:F16" si="2">SUM(D15)</f>
        <v>0</v>
      </c>
      <c r="E16" s="13">
        <f t="shared" si="2"/>
        <v>40</v>
      </c>
      <c r="F16" s="13">
        <f t="shared" si="2"/>
        <v>0</v>
      </c>
      <c r="G16" s="13">
        <f t="shared" si="0"/>
        <v>40</v>
      </c>
    </row>
    <row r="17" spans="1:7" ht="12.75" customHeight="1" x14ac:dyDescent="0.25">
      <c r="A17" s="44" t="s">
        <v>131</v>
      </c>
      <c r="B17" s="45"/>
      <c r="C17" s="46"/>
      <c r="D17" s="13">
        <v>0</v>
      </c>
      <c r="E17" s="13">
        <v>0</v>
      </c>
      <c r="F17" s="13">
        <v>0</v>
      </c>
      <c r="G17" s="13">
        <f t="shared" si="0"/>
        <v>0</v>
      </c>
    </row>
    <row r="18" spans="1:7" ht="15.75" customHeight="1" x14ac:dyDescent="0.25">
      <c r="A18" s="47" t="s">
        <v>132</v>
      </c>
      <c r="B18" s="45"/>
      <c r="C18" s="46"/>
      <c r="D18" s="14">
        <f t="shared" ref="D18:F18" si="3">D14+D16+D17</f>
        <v>1645.5495501390701</v>
      </c>
      <c r="E18" s="14">
        <f t="shared" si="3"/>
        <v>1023.90923059</v>
      </c>
      <c r="F18" s="14">
        <f t="shared" si="3"/>
        <v>1208.7</v>
      </c>
      <c r="G18" s="14">
        <f t="shared" si="0"/>
        <v>3878.1587807290698</v>
      </c>
    </row>
    <row r="19" spans="1:7" ht="15.75" customHeight="1" x14ac:dyDescent="0.25">
      <c r="A19" s="47" t="s">
        <v>133</v>
      </c>
      <c r="B19" s="45"/>
      <c r="C19" s="46"/>
      <c r="D19" s="14">
        <f t="shared" ref="D19:G19" si="4">+D20+D23+D24+D25</f>
        <v>1645.5495501390699</v>
      </c>
      <c r="E19" s="14">
        <f t="shared" si="4"/>
        <v>1023.9092305900006</v>
      </c>
      <c r="F19" s="14">
        <f t="shared" si="4"/>
        <v>1208.6999999999998</v>
      </c>
      <c r="G19" s="14">
        <f t="shared" si="4"/>
        <v>3878.1587807290707</v>
      </c>
    </row>
    <row r="20" spans="1:7" ht="12.75" customHeight="1" x14ac:dyDescent="0.25">
      <c r="A20" s="48" t="s">
        <v>134</v>
      </c>
      <c r="B20" s="50" t="s">
        <v>135</v>
      </c>
      <c r="C20" s="46"/>
      <c r="D20" s="15">
        <v>1525.7495501390699</v>
      </c>
      <c r="E20" s="15">
        <v>960.50923059000002</v>
      </c>
      <c r="F20" s="15">
        <v>1063.5999999999999</v>
      </c>
      <c r="G20" s="15">
        <f t="shared" ref="G20:G29" si="5">D20+E20+F20</f>
        <v>3549.8587807290701</v>
      </c>
    </row>
    <row r="21" spans="1:7" ht="12.75" customHeight="1" x14ac:dyDescent="0.25">
      <c r="A21" s="42"/>
      <c r="B21" s="50" t="s">
        <v>185</v>
      </c>
      <c r="C21" s="46"/>
      <c r="D21" s="15">
        <v>1525.7495501390699</v>
      </c>
      <c r="E21" s="15">
        <v>544.79999999999995</v>
      </c>
      <c r="F21" s="15">
        <v>451</v>
      </c>
      <c r="G21" s="15">
        <f t="shared" si="5"/>
        <v>2521.5495501390697</v>
      </c>
    </row>
    <row r="22" spans="1:7" ht="12.75" customHeight="1" x14ac:dyDescent="0.25">
      <c r="A22" s="42"/>
      <c r="B22" s="50" t="s">
        <v>186</v>
      </c>
      <c r="C22" s="46"/>
      <c r="D22" s="15">
        <f t="shared" ref="D22:F22" si="6">D20-D21</f>
        <v>0</v>
      </c>
      <c r="E22" s="15">
        <f t="shared" si="6"/>
        <v>415.70923059000006</v>
      </c>
      <c r="F22" s="15">
        <f t="shared" si="6"/>
        <v>612.59999999999991</v>
      </c>
      <c r="G22" s="15">
        <f t="shared" si="5"/>
        <v>1028.30923059</v>
      </c>
    </row>
    <row r="23" spans="1:7" ht="12.75" customHeight="1" x14ac:dyDescent="0.25">
      <c r="A23" s="42"/>
      <c r="B23" s="50" t="s">
        <v>136</v>
      </c>
      <c r="C23" s="46"/>
      <c r="D23" s="15">
        <f t="shared" ref="D23:F23" si="7">D16</f>
        <v>0</v>
      </c>
      <c r="E23" s="15">
        <f t="shared" si="7"/>
        <v>40</v>
      </c>
      <c r="F23" s="15">
        <f t="shared" si="7"/>
        <v>0</v>
      </c>
      <c r="G23" s="15">
        <f t="shared" si="5"/>
        <v>40</v>
      </c>
    </row>
    <row r="24" spans="1:7" ht="12.75" customHeight="1" x14ac:dyDescent="0.25">
      <c r="A24" s="42"/>
      <c r="B24" s="50" t="s">
        <v>137</v>
      </c>
      <c r="C24" s="46"/>
      <c r="D24" s="15">
        <f t="shared" ref="D24:F24" si="8">D17</f>
        <v>0</v>
      </c>
      <c r="E24" s="15">
        <f t="shared" si="8"/>
        <v>0</v>
      </c>
      <c r="F24" s="15">
        <f t="shared" si="8"/>
        <v>0</v>
      </c>
      <c r="G24" s="15">
        <f t="shared" si="5"/>
        <v>0</v>
      </c>
    </row>
    <row r="25" spans="1:7" ht="23.25" customHeight="1" x14ac:dyDescent="0.25">
      <c r="A25" s="43"/>
      <c r="B25" s="51" t="s">
        <v>138</v>
      </c>
      <c r="C25" s="46"/>
      <c r="D25" s="15">
        <f>119.8</f>
        <v>119.8</v>
      </c>
      <c r="E25" s="15">
        <v>23.4000000000005</v>
      </c>
      <c r="F25" s="15">
        <v>145.1</v>
      </c>
      <c r="G25" s="15">
        <f t="shared" si="5"/>
        <v>288.30000000000052</v>
      </c>
    </row>
    <row r="26" spans="1:7" ht="15.75" customHeight="1" x14ac:dyDescent="0.25">
      <c r="A26" s="47" t="s">
        <v>139</v>
      </c>
      <c r="B26" s="45"/>
      <c r="C26" s="46"/>
      <c r="D26" s="14">
        <v>0</v>
      </c>
      <c r="E26" s="14">
        <v>0</v>
      </c>
      <c r="F26" s="14">
        <v>0</v>
      </c>
      <c r="G26" s="14">
        <f t="shared" si="5"/>
        <v>0</v>
      </c>
    </row>
    <row r="27" spans="1:7" ht="15" customHeight="1" x14ac:dyDescent="0.25">
      <c r="A27" s="52" t="s">
        <v>140</v>
      </c>
      <c r="B27" s="45"/>
      <c r="C27" s="46"/>
      <c r="D27" s="16">
        <f t="shared" ref="D27:F27" si="9">D19+D26</f>
        <v>1645.5495501390699</v>
      </c>
      <c r="E27" s="16">
        <f t="shared" si="9"/>
        <v>1023.9092305900006</v>
      </c>
      <c r="F27" s="16">
        <f t="shared" si="9"/>
        <v>1208.6999999999998</v>
      </c>
      <c r="G27" s="16">
        <f t="shared" si="5"/>
        <v>3878.1587807290703</v>
      </c>
    </row>
    <row r="28" spans="1:7" ht="12.75" customHeight="1" x14ac:dyDescent="0.25">
      <c r="A28" s="48" t="s">
        <v>141</v>
      </c>
      <c r="B28" s="50" t="s">
        <v>142</v>
      </c>
      <c r="C28" s="46"/>
      <c r="D28" s="12">
        <f t="shared" ref="D28:F28" si="10">D20+D23+D24</f>
        <v>1525.7495501390699</v>
      </c>
      <c r="E28" s="12">
        <f t="shared" si="10"/>
        <v>1000.50923059</v>
      </c>
      <c r="F28" s="12">
        <f t="shared" si="10"/>
        <v>1063.5999999999999</v>
      </c>
      <c r="G28" s="15">
        <f t="shared" si="5"/>
        <v>3589.8587807290701</v>
      </c>
    </row>
    <row r="29" spans="1:7" ht="12.75" customHeight="1" x14ac:dyDescent="0.25">
      <c r="A29" s="43"/>
      <c r="B29" s="50" t="s">
        <v>143</v>
      </c>
      <c r="C29" s="46"/>
      <c r="D29" s="12">
        <f t="shared" ref="D29:F29" si="11">D26+D25</f>
        <v>119.8</v>
      </c>
      <c r="E29" s="12">
        <f t="shared" si="11"/>
        <v>23.4000000000005</v>
      </c>
      <c r="F29" s="12">
        <f t="shared" si="11"/>
        <v>145.1</v>
      </c>
      <c r="G29" s="15">
        <f t="shared" si="5"/>
        <v>288.30000000000052</v>
      </c>
    </row>
    <row r="30" spans="1:7" ht="15.75" customHeight="1" x14ac:dyDescent="0.25"/>
    <row r="31" spans="1:7" ht="12.75" customHeight="1" x14ac:dyDescent="0.3">
      <c r="A31" s="17" t="s">
        <v>144</v>
      </c>
      <c r="D31" s="18"/>
      <c r="E31" s="18"/>
      <c r="F31" s="18"/>
      <c r="G31" s="18"/>
    </row>
    <row r="32" spans="1:7" ht="28" customHeight="1" x14ac:dyDescent="0.25">
      <c r="A32" s="39" t="s">
        <v>179</v>
      </c>
      <c r="B32" s="58"/>
      <c r="C32" s="58"/>
      <c r="D32" s="58"/>
      <c r="E32" s="58"/>
      <c r="F32" s="58"/>
      <c r="G32" s="58"/>
    </row>
    <row r="33" spans="1:7" ht="14.5" x14ac:dyDescent="0.25">
      <c r="A33" s="59" t="s">
        <v>198</v>
      </c>
      <c r="B33" s="59"/>
      <c r="C33" s="59"/>
      <c r="D33" s="59"/>
      <c r="E33" s="59"/>
      <c r="F33" s="59"/>
      <c r="G33" s="59"/>
    </row>
    <row r="34" spans="1:7" ht="14.5" x14ac:dyDescent="0.25">
      <c r="A34" s="49" t="s">
        <v>182</v>
      </c>
      <c r="B34" s="49"/>
      <c r="C34" s="49"/>
      <c r="D34" s="49"/>
      <c r="E34" s="49"/>
      <c r="F34" s="49"/>
      <c r="G34" s="49"/>
    </row>
    <row r="35" spans="1:7" ht="44" customHeight="1" x14ac:dyDescent="0.25">
      <c r="A35" s="60" t="s">
        <v>187</v>
      </c>
      <c r="B35" s="58"/>
      <c r="C35" s="58"/>
      <c r="D35" s="58"/>
      <c r="E35" s="58"/>
      <c r="F35" s="58"/>
      <c r="G35" s="58"/>
    </row>
    <row r="36" spans="1:7" ht="32" customHeight="1" x14ac:dyDescent="0.25">
      <c r="A36" s="60" t="s">
        <v>196</v>
      </c>
      <c r="B36" s="58"/>
      <c r="C36" s="58"/>
      <c r="D36" s="58"/>
      <c r="E36" s="58"/>
      <c r="F36" s="58"/>
      <c r="G36" s="58"/>
    </row>
    <row r="37" spans="1:7" ht="14.5" x14ac:dyDescent="0.25">
      <c r="A37" s="59" t="s">
        <v>194</v>
      </c>
      <c r="B37" s="59"/>
      <c r="C37" s="59"/>
      <c r="D37" s="59"/>
      <c r="E37" s="59"/>
      <c r="F37" s="59"/>
      <c r="G37" s="59"/>
    </row>
    <row r="38" spans="1:7" ht="14.5" x14ac:dyDescent="0.25">
      <c r="A38" s="59" t="s">
        <v>195</v>
      </c>
      <c r="B38" s="59"/>
      <c r="C38" s="59"/>
      <c r="D38" s="59"/>
      <c r="E38" s="59"/>
      <c r="F38" s="59"/>
      <c r="G38" s="59"/>
    </row>
    <row r="39" spans="1:7" ht="14.5" x14ac:dyDescent="0.25">
      <c r="A39" s="59" t="s">
        <v>197</v>
      </c>
      <c r="B39" s="59"/>
      <c r="C39" s="59"/>
      <c r="D39" s="59"/>
      <c r="E39" s="59"/>
      <c r="F39" s="59"/>
      <c r="G39" s="59"/>
    </row>
    <row r="40" spans="1:7" ht="14.5" x14ac:dyDescent="0.25">
      <c r="A40" s="29" t="s">
        <v>184</v>
      </c>
      <c r="B40" s="29"/>
      <c r="C40" s="29"/>
      <c r="D40" s="29"/>
      <c r="E40" s="29"/>
      <c r="F40" s="29"/>
      <c r="G40" s="29"/>
    </row>
    <row r="41" spans="1:7" ht="12.5" x14ac:dyDescent="0.25">
      <c r="A41" s="57" t="s">
        <v>183</v>
      </c>
      <c r="B41" s="57"/>
      <c r="C41" s="57"/>
      <c r="D41" s="57"/>
      <c r="E41" s="57"/>
      <c r="F41" s="57"/>
      <c r="G41" s="57"/>
    </row>
    <row r="42" spans="1:7" ht="35" customHeight="1" x14ac:dyDescent="0.25"/>
    <row r="43" spans="1:7" ht="15.75" customHeight="1" x14ac:dyDescent="0.25"/>
    <row r="44" spans="1:7" ht="12.5" x14ac:dyDescent="0.25"/>
    <row r="45" spans="1:7" ht="15.75" customHeight="1" x14ac:dyDescent="0.25">
      <c r="A45" s="39"/>
      <c r="B45" s="40"/>
      <c r="C45" s="40"/>
      <c r="D45" s="40"/>
      <c r="E45" s="40"/>
      <c r="F45" s="40"/>
      <c r="G45" s="40"/>
    </row>
    <row r="46" spans="1:7" ht="15.75" customHeight="1" x14ac:dyDescent="0.25"/>
    <row r="47" spans="1:7" ht="15.75" customHeight="1" x14ac:dyDescent="0.25"/>
    <row r="48" spans="1:7"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sheetData>
  <mergeCells count="35">
    <mergeCell ref="A41:G41"/>
    <mergeCell ref="A32:G32"/>
    <mergeCell ref="A33:G33"/>
    <mergeCell ref="A37:G37"/>
    <mergeCell ref="A38:G38"/>
    <mergeCell ref="A39:G39"/>
    <mergeCell ref="A36:G36"/>
    <mergeCell ref="A35:G35"/>
    <mergeCell ref="D4:G4"/>
    <mergeCell ref="A5:A6"/>
    <mergeCell ref="B5:B6"/>
    <mergeCell ref="C5:C6"/>
    <mergeCell ref="D5:F5"/>
    <mergeCell ref="G5:G6"/>
    <mergeCell ref="A8:A10"/>
    <mergeCell ref="B20:C20"/>
    <mergeCell ref="B21:C21"/>
    <mergeCell ref="B22:C22"/>
    <mergeCell ref="B23:C23"/>
    <mergeCell ref="A45:G45"/>
    <mergeCell ref="B8:B10"/>
    <mergeCell ref="A14:C14"/>
    <mergeCell ref="A16:C16"/>
    <mergeCell ref="A17:C17"/>
    <mergeCell ref="A18:C18"/>
    <mergeCell ref="A19:C19"/>
    <mergeCell ref="A20:A25"/>
    <mergeCell ref="A34:G34"/>
    <mergeCell ref="B24:C24"/>
    <mergeCell ref="B25:C25"/>
    <mergeCell ref="A26:C26"/>
    <mergeCell ref="A27:C27"/>
    <mergeCell ref="A28:A29"/>
    <mergeCell ref="B28:C28"/>
    <mergeCell ref="B29:C29"/>
  </mergeCells>
  <pageMargins left="0.7" right="0.7" top="0.75" bottom="0.75" header="0" footer="0"/>
  <pageSetup paperSize="9" scale="55"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000"/>
  <sheetViews>
    <sheetView showGridLines="0" workbookViewId="0">
      <selection activeCell="A22" sqref="A22:D22"/>
    </sheetView>
  </sheetViews>
  <sheetFormatPr defaultColWidth="14.453125" defaultRowHeight="15" customHeight="1" outlineLevelCol="1" x14ac:dyDescent="0.25"/>
  <cols>
    <col min="1" max="1" width="52.453125" customWidth="1" outlineLevel="1"/>
    <col min="2" max="4" width="20" customWidth="1" outlineLevel="1"/>
    <col min="5" max="26" width="10.6328125" customWidth="1"/>
  </cols>
  <sheetData>
    <row r="1" spans="1:4" ht="15.75" customHeight="1" x14ac:dyDescent="0.35">
      <c r="A1" s="1" t="s">
        <v>0</v>
      </c>
    </row>
    <row r="2" spans="1:4" ht="18" customHeight="1" x14ac:dyDescent="0.4">
      <c r="A2" s="3" t="s">
        <v>145</v>
      </c>
    </row>
    <row r="3" spans="1:4" ht="12.75" customHeight="1" x14ac:dyDescent="0.3">
      <c r="A3" s="8" t="s">
        <v>118</v>
      </c>
    </row>
    <row r="4" spans="1:4" ht="18" customHeight="1" x14ac:dyDescent="0.4">
      <c r="A4" s="3"/>
      <c r="B4" s="20"/>
    </row>
    <row r="5" spans="1:4" ht="56.25" customHeight="1" x14ac:dyDescent="0.25">
      <c r="A5" s="4" t="s">
        <v>146</v>
      </c>
      <c r="B5" s="9" t="s">
        <v>121</v>
      </c>
      <c r="C5" s="9" t="s">
        <v>147</v>
      </c>
      <c r="D5" s="9" t="s">
        <v>148</v>
      </c>
    </row>
    <row r="6" spans="1:4" ht="12.75" customHeight="1" x14ac:dyDescent="0.3">
      <c r="A6" s="6" t="s">
        <v>149</v>
      </c>
      <c r="B6" s="12">
        <v>42.05</v>
      </c>
      <c r="C6" s="21">
        <v>0</v>
      </c>
      <c r="D6" s="21">
        <v>0</v>
      </c>
    </row>
    <row r="7" spans="1:4" ht="12.75" customHeight="1" x14ac:dyDescent="0.3">
      <c r="A7" s="6" t="s">
        <v>150</v>
      </c>
      <c r="B7" s="12">
        <v>0</v>
      </c>
      <c r="C7" s="21">
        <v>0</v>
      </c>
      <c r="D7" s="21">
        <v>0</v>
      </c>
    </row>
    <row r="8" spans="1:4" ht="12.75" customHeight="1" x14ac:dyDescent="0.3">
      <c r="A8" s="6" t="s">
        <v>151</v>
      </c>
      <c r="B8" s="12">
        <v>184.78</v>
      </c>
      <c r="C8" s="21">
        <v>0</v>
      </c>
      <c r="D8" s="21">
        <v>0</v>
      </c>
    </row>
    <row r="9" spans="1:4" ht="12.75" customHeight="1" x14ac:dyDescent="0.3">
      <c r="A9" s="6" t="s">
        <v>152</v>
      </c>
      <c r="B9" s="12">
        <v>113.97</v>
      </c>
      <c r="C9" s="21">
        <v>0</v>
      </c>
      <c r="D9" s="21">
        <v>0</v>
      </c>
    </row>
    <row r="10" spans="1:4" ht="12.75" customHeight="1" x14ac:dyDescent="0.3">
      <c r="A10" s="6" t="s">
        <v>153</v>
      </c>
      <c r="B10" s="12">
        <v>1469.53</v>
      </c>
      <c r="C10" s="21">
        <v>0</v>
      </c>
      <c r="D10" s="21">
        <v>0</v>
      </c>
    </row>
    <row r="11" spans="1:4" ht="12.75" customHeight="1" x14ac:dyDescent="0.3">
      <c r="A11" s="6" t="s">
        <v>154</v>
      </c>
      <c r="B11" s="12">
        <v>81.510000000000005</v>
      </c>
      <c r="C11" s="21">
        <v>0</v>
      </c>
      <c r="D11" s="21">
        <v>0</v>
      </c>
    </row>
    <row r="12" spans="1:4" ht="12.75" customHeight="1" x14ac:dyDescent="0.3">
      <c r="A12" s="6" t="s">
        <v>155</v>
      </c>
      <c r="B12" s="12">
        <v>756.5</v>
      </c>
      <c r="C12" s="21">
        <v>40</v>
      </c>
      <c r="D12" s="21">
        <v>0</v>
      </c>
    </row>
    <row r="13" spans="1:4" ht="12.75" customHeight="1" x14ac:dyDescent="0.3">
      <c r="A13" s="6" t="s">
        <v>156</v>
      </c>
      <c r="B13" s="12">
        <v>306.05999999999995</v>
      </c>
      <c r="C13" s="21">
        <v>0</v>
      </c>
      <c r="D13" s="21">
        <v>0</v>
      </c>
    </row>
    <row r="14" spans="1:4" ht="12.75" customHeight="1" x14ac:dyDescent="0.3">
      <c r="A14" s="6" t="s">
        <v>157</v>
      </c>
      <c r="B14" s="12">
        <v>0</v>
      </c>
      <c r="C14" s="21">
        <v>0</v>
      </c>
      <c r="D14" s="21">
        <v>0</v>
      </c>
    </row>
    <row r="15" spans="1:4" ht="12.75" customHeight="1" x14ac:dyDescent="0.3">
      <c r="A15" s="6" t="s">
        <v>158</v>
      </c>
      <c r="B15" s="12">
        <v>61.33</v>
      </c>
      <c r="C15" s="21">
        <v>0</v>
      </c>
      <c r="D15" s="21">
        <v>0</v>
      </c>
    </row>
    <row r="16" spans="1:4" ht="12.75" customHeight="1" x14ac:dyDescent="0.3">
      <c r="A16" s="6" t="s">
        <v>159</v>
      </c>
      <c r="B16" s="12">
        <v>143.66999999999999</v>
      </c>
      <c r="C16" s="21">
        <v>0</v>
      </c>
      <c r="D16" s="21">
        <v>0</v>
      </c>
    </row>
    <row r="17" spans="1:4" ht="12.75" customHeight="1" x14ac:dyDescent="0.3">
      <c r="A17" s="6" t="s">
        <v>160</v>
      </c>
      <c r="B17" s="12">
        <v>39.730000000000004</v>
      </c>
      <c r="C17" s="21">
        <v>0</v>
      </c>
      <c r="D17" s="21">
        <v>0</v>
      </c>
    </row>
    <row r="18" spans="1:4" x14ac:dyDescent="0.3">
      <c r="A18" s="38" t="s">
        <v>190</v>
      </c>
      <c r="B18" s="12">
        <v>390.73</v>
      </c>
      <c r="C18" s="21">
        <v>0</v>
      </c>
      <c r="D18" s="21">
        <v>0</v>
      </c>
    </row>
    <row r="19" spans="1:4" ht="12.75" customHeight="1" x14ac:dyDescent="0.3">
      <c r="A19" s="22" t="s">
        <v>121</v>
      </c>
      <c r="B19" s="23">
        <f t="shared" ref="B19:D19" si="0">SUM(B6:B18)</f>
        <v>3589.86</v>
      </c>
      <c r="C19" s="24">
        <f t="shared" si="0"/>
        <v>40</v>
      </c>
      <c r="D19" s="24">
        <f t="shared" si="0"/>
        <v>0</v>
      </c>
    </row>
    <row r="20" spans="1:4" ht="12.75" customHeight="1" x14ac:dyDescent="0.3">
      <c r="A20" s="8" t="s">
        <v>161</v>
      </c>
    </row>
    <row r="21" spans="1:4" ht="15.75" customHeight="1" x14ac:dyDescent="0.25"/>
    <row r="22" spans="1:4" ht="105" customHeight="1" x14ac:dyDescent="0.25">
      <c r="A22" s="57" t="s">
        <v>191</v>
      </c>
      <c r="B22" s="61"/>
      <c r="C22" s="61"/>
      <c r="D22" s="61"/>
    </row>
    <row r="23" spans="1:4" ht="12.75" customHeight="1" x14ac:dyDescent="0.25">
      <c r="A23" s="19"/>
    </row>
    <row r="24" spans="1:4" ht="12.75" customHeight="1" x14ac:dyDescent="0.25">
      <c r="A24" s="19"/>
    </row>
    <row r="25" spans="1:4" ht="12.75" customHeight="1" x14ac:dyDescent="0.25">
      <c r="A25" s="19"/>
    </row>
    <row r="26" spans="1:4" ht="15.75" customHeight="1" x14ac:dyDescent="0.25"/>
    <row r="27" spans="1:4" ht="15.75" customHeight="1" x14ac:dyDescent="0.25"/>
    <row r="28" spans="1:4" ht="15.75" customHeight="1" x14ac:dyDescent="0.25"/>
    <row r="29" spans="1:4" ht="15.75" customHeight="1" x14ac:dyDescent="0.25"/>
    <row r="30" spans="1:4" ht="15.75" customHeight="1" x14ac:dyDescent="0.25"/>
    <row r="31" spans="1:4" ht="15.75" customHeight="1" x14ac:dyDescent="0.25"/>
    <row r="32" spans="1:4"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A22:D22"/>
  </mergeCells>
  <pageMargins left="0.7" right="0.7" top="0.75" bottom="0.75"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1000"/>
  <sheetViews>
    <sheetView showGridLines="0" workbookViewId="0"/>
  </sheetViews>
  <sheetFormatPr defaultColWidth="14.453125" defaultRowHeight="15" customHeight="1" outlineLevelCol="1" x14ac:dyDescent="0.25"/>
  <cols>
    <col min="1" max="1" width="75.6328125" customWidth="1" outlineLevel="1"/>
    <col min="2" max="4" width="20.453125" customWidth="1" outlineLevel="1"/>
    <col min="5" max="5" width="9.6328125" customWidth="1" outlineLevel="1"/>
    <col min="6" max="26" width="10.6328125" customWidth="1"/>
  </cols>
  <sheetData>
    <row r="1" spans="1:8" ht="15.75" customHeight="1" x14ac:dyDescent="0.35">
      <c r="A1" s="1" t="s">
        <v>0</v>
      </c>
    </row>
    <row r="2" spans="1:8" ht="18" customHeight="1" x14ac:dyDescent="0.4">
      <c r="A2" s="3" t="s">
        <v>162</v>
      </c>
    </row>
    <row r="3" spans="1:8" ht="12.75" customHeight="1" x14ac:dyDescent="0.3">
      <c r="A3" s="8" t="s">
        <v>118</v>
      </c>
    </row>
    <row r="5" spans="1:8" ht="54" x14ac:dyDescent="0.25">
      <c r="A5" s="4" t="s">
        <v>163</v>
      </c>
      <c r="B5" s="25" t="s">
        <v>164</v>
      </c>
      <c r="C5" s="25" t="s">
        <v>165</v>
      </c>
      <c r="D5" s="9" t="s">
        <v>166</v>
      </c>
      <c r="G5" s="26"/>
      <c r="H5" s="26"/>
    </row>
    <row r="6" spans="1:8" ht="29.25" customHeight="1" x14ac:dyDescent="0.25">
      <c r="A6" s="11" t="s">
        <v>167</v>
      </c>
      <c r="B6" s="12">
        <v>0</v>
      </c>
      <c r="C6" s="12">
        <v>288.30152857522103</v>
      </c>
      <c r="D6" s="12">
        <f t="shared" ref="D6:D7" si="0">C6+B6</f>
        <v>288.30152857522103</v>
      </c>
    </row>
    <row r="7" spans="1:8" ht="27.75" customHeight="1" x14ac:dyDescent="0.25">
      <c r="A7" s="11" t="s">
        <v>168</v>
      </c>
      <c r="B7" s="12">
        <v>0</v>
      </c>
      <c r="C7" s="12">
        <v>0</v>
      </c>
      <c r="D7" s="12">
        <f t="shared" si="0"/>
        <v>0</v>
      </c>
    </row>
    <row r="8" spans="1:8" ht="12.75" customHeight="1" x14ac:dyDescent="0.3">
      <c r="A8" s="22" t="s">
        <v>121</v>
      </c>
      <c r="B8" s="23">
        <f t="shared" ref="B8:D8" si="1">SUM(B6:B7)</f>
        <v>0</v>
      </c>
      <c r="C8" s="23">
        <f t="shared" si="1"/>
        <v>288.30152857522103</v>
      </c>
      <c r="D8" s="23">
        <f t="shared" si="1"/>
        <v>288.30152857522103</v>
      </c>
    </row>
    <row r="9" spans="1:8" ht="12.75" customHeight="1" x14ac:dyDescent="0.3">
      <c r="A9" s="8" t="s">
        <v>169</v>
      </c>
    </row>
    <row r="12" spans="1:8" ht="12.75" customHeight="1" x14ac:dyDescent="0.3">
      <c r="A12" s="8" t="s">
        <v>170</v>
      </c>
    </row>
    <row r="13" spans="1:8" ht="15" customHeight="1" x14ac:dyDescent="0.25">
      <c r="A13" s="27" t="s">
        <v>171</v>
      </c>
    </row>
    <row r="14" spans="1:8" ht="15" customHeight="1" x14ac:dyDescent="0.25">
      <c r="A14" s="27" t="s">
        <v>172</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001"/>
  <sheetViews>
    <sheetView showGridLines="0" workbookViewId="0">
      <selection activeCell="A30" sqref="A30"/>
    </sheetView>
  </sheetViews>
  <sheetFormatPr defaultColWidth="14.453125" defaultRowHeight="15" customHeight="1" outlineLevelCol="1" x14ac:dyDescent="0.25"/>
  <cols>
    <col min="1" max="1" width="55.453125" customWidth="1" outlineLevel="1"/>
    <col min="2" max="7" width="18.36328125" customWidth="1" outlineLevel="1"/>
    <col min="8" max="8" width="20.1796875" customWidth="1" outlineLevel="1"/>
    <col min="9" max="26" width="10.6328125" customWidth="1"/>
  </cols>
  <sheetData>
    <row r="1" spans="1:8" ht="15.75" customHeight="1" x14ac:dyDescent="0.35">
      <c r="A1" s="1" t="s">
        <v>0</v>
      </c>
    </row>
    <row r="2" spans="1:8" ht="18" customHeight="1" x14ac:dyDescent="0.4">
      <c r="A2" s="3" t="s">
        <v>173</v>
      </c>
    </row>
    <row r="3" spans="1:8" ht="12.75" customHeight="1" x14ac:dyDescent="0.3">
      <c r="A3" s="8" t="s">
        <v>118</v>
      </c>
    </row>
    <row r="4" spans="1:8" ht="18" customHeight="1" x14ac:dyDescent="0.4">
      <c r="A4" s="3"/>
    </row>
    <row r="5" spans="1:8" ht="17.25" customHeight="1" x14ac:dyDescent="0.4">
      <c r="A5" s="3"/>
      <c r="B5" s="54" t="s">
        <v>6</v>
      </c>
      <c r="C5" s="46"/>
      <c r="D5" s="54" t="s">
        <v>90</v>
      </c>
      <c r="E5" s="46"/>
      <c r="F5" s="54" t="s">
        <v>115</v>
      </c>
      <c r="G5" s="46"/>
    </row>
    <row r="6" spans="1:8" ht="41" x14ac:dyDescent="0.25">
      <c r="A6" s="4" t="s">
        <v>146</v>
      </c>
      <c r="B6" s="9" t="s">
        <v>174</v>
      </c>
      <c r="C6" s="25" t="s">
        <v>175</v>
      </c>
      <c r="D6" s="9" t="s">
        <v>174</v>
      </c>
      <c r="E6" s="25" t="s">
        <v>176</v>
      </c>
      <c r="F6" s="9" t="s">
        <v>174</v>
      </c>
      <c r="G6" s="25" t="s">
        <v>177</v>
      </c>
      <c r="H6" s="9" t="s">
        <v>121</v>
      </c>
    </row>
    <row r="7" spans="1:8" ht="12.75" customHeight="1" x14ac:dyDescent="0.25">
      <c r="A7" s="6" t="s">
        <v>149</v>
      </c>
      <c r="B7" s="28">
        <v>4.24</v>
      </c>
      <c r="C7" s="28">
        <v>0.68</v>
      </c>
      <c r="D7" s="28">
        <v>14.84</v>
      </c>
      <c r="E7" s="28">
        <v>22.29</v>
      </c>
      <c r="F7" s="28">
        <v>0</v>
      </c>
      <c r="G7" s="28">
        <v>0</v>
      </c>
      <c r="H7" s="28">
        <f t="shared" ref="H7:H19" si="0">SUM(B7:G7)</f>
        <v>42.05</v>
      </c>
    </row>
    <row r="8" spans="1:8" ht="12.75" customHeight="1" x14ac:dyDescent="0.25">
      <c r="A8" s="6" t="s">
        <v>150</v>
      </c>
      <c r="B8" s="28">
        <v>0</v>
      </c>
      <c r="C8" s="28">
        <v>0</v>
      </c>
      <c r="D8" s="28">
        <v>0</v>
      </c>
      <c r="E8" s="28">
        <v>0</v>
      </c>
      <c r="F8" s="28">
        <v>0</v>
      </c>
      <c r="G8" s="28">
        <v>0</v>
      </c>
      <c r="H8" s="28">
        <f t="shared" si="0"/>
        <v>0</v>
      </c>
    </row>
    <row r="9" spans="1:8" ht="12.75" customHeight="1" x14ac:dyDescent="0.25">
      <c r="A9" s="6" t="s">
        <v>151</v>
      </c>
      <c r="B9" s="28">
        <v>31.66</v>
      </c>
      <c r="C9" s="28">
        <v>121.87</v>
      </c>
      <c r="D9" s="28">
        <v>0</v>
      </c>
      <c r="E9" s="28">
        <v>0</v>
      </c>
      <c r="F9" s="28">
        <v>31.25</v>
      </c>
      <c r="G9" s="28">
        <v>0</v>
      </c>
      <c r="H9" s="28">
        <f t="shared" si="0"/>
        <v>184.78</v>
      </c>
    </row>
    <row r="10" spans="1:8" ht="12.75" customHeight="1" x14ac:dyDescent="0.25">
      <c r="A10" s="6" t="s">
        <v>152</v>
      </c>
      <c r="B10" s="28">
        <v>12.53</v>
      </c>
      <c r="C10" s="28">
        <v>15.31</v>
      </c>
      <c r="D10" s="28">
        <v>0</v>
      </c>
      <c r="E10" s="28">
        <v>0</v>
      </c>
      <c r="F10" s="28">
        <v>86.13</v>
      </c>
      <c r="G10" s="28">
        <v>0</v>
      </c>
      <c r="H10" s="28">
        <f t="shared" si="0"/>
        <v>113.97</v>
      </c>
    </row>
    <row r="11" spans="1:8" ht="12.75" customHeight="1" x14ac:dyDescent="0.25">
      <c r="A11" s="6" t="s">
        <v>153</v>
      </c>
      <c r="B11" s="28">
        <v>62.49</v>
      </c>
      <c r="C11" s="28">
        <v>211.37</v>
      </c>
      <c r="D11" s="28">
        <v>514.47</v>
      </c>
      <c r="E11" s="28">
        <v>40.42</v>
      </c>
      <c r="F11" s="28">
        <v>621.53</v>
      </c>
      <c r="G11" s="28">
        <v>19.25</v>
      </c>
      <c r="H11" s="28">
        <f t="shared" si="0"/>
        <v>1469.53</v>
      </c>
    </row>
    <row r="12" spans="1:8" ht="12.75" customHeight="1" x14ac:dyDescent="0.25">
      <c r="A12" s="6" t="s">
        <v>154</v>
      </c>
      <c r="B12" s="28">
        <v>10.11</v>
      </c>
      <c r="C12" s="28">
        <v>65.260000000000005</v>
      </c>
      <c r="D12" s="28">
        <v>5.05</v>
      </c>
      <c r="E12" s="28">
        <v>1.0900000000000001</v>
      </c>
      <c r="F12" s="28">
        <v>0</v>
      </c>
      <c r="G12" s="28">
        <v>0</v>
      </c>
      <c r="H12" s="28">
        <f t="shared" si="0"/>
        <v>81.510000000000005</v>
      </c>
    </row>
    <row r="13" spans="1:8" ht="12.75" customHeight="1" x14ac:dyDescent="0.25">
      <c r="A13" s="6" t="s">
        <v>155</v>
      </c>
      <c r="B13" s="28">
        <v>428.84</v>
      </c>
      <c r="C13" s="28">
        <v>41.95</v>
      </c>
      <c r="D13" s="28">
        <v>141.62</v>
      </c>
      <c r="E13" s="28">
        <v>95.35</v>
      </c>
      <c r="F13" s="28">
        <v>48.74</v>
      </c>
      <c r="G13" s="28">
        <v>0</v>
      </c>
      <c r="H13" s="28">
        <f t="shared" si="0"/>
        <v>756.5</v>
      </c>
    </row>
    <row r="14" spans="1:8" ht="12.75" customHeight="1" x14ac:dyDescent="0.25">
      <c r="A14" s="6" t="s">
        <v>156</v>
      </c>
      <c r="B14" s="28">
        <v>106.83</v>
      </c>
      <c r="C14" s="28">
        <v>180.2</v>
      </c>
      <c r="D14" s="28">
        <v>19.03</v>
      </c>
      <c r="E14" s="28">
        <v>0</v>
      </c>
      <c r="F14" s="28">
        <v>0</v>
      </c>
      <c r="G14" s="28">
        <v>0</v>
      </c>
      <c r="H14" s="28">
        <f t="shared" si="0"/>
        <v>306.05999999999995</v>
      </c>
    </row>
    <row r="15" spans="1:8" ht="12.75" customHeight="1" x14ac:dyDescent="0.25">
      <c r="A15" s="6" t="s">
        <v>157</v>
      </c>
      <c r="B15" s="28">
        <v>0</v>
      </c>
      <c r="C15" s="28">
        <v>0</v>
      </c>
      <c r="D15" s="28">
        <v>0</v>
      </c>
      <c r="E15" s="28">
        <v>0</v>
      </c>
      <c r="F15" s="28">
        <v>0</v>
      </c>
      <c r="G15" s="28">
        <v>0</v>
      </c>
      <c r="H15" s="28">
        <f t="shared" si="0"/>
        <v>0</v>
      </c>
    </row>
    <row r="16" spans="1:8" ht="12.75" customHeight="1" x14ac:dyDescent="0.25">
      <c r="A16" s="6" t="s">
        <v>158</v>
      </c>
      <c r="B16" s="28">
        <v>0</v>
      </c>
      <c r="C16" s="28">
        <v>2.4700000000000002</v>
      </c>
      <c r="D16" s="28">
        <v>2.2400000000000002</v>
      </c>
      <c r="E16" s="28">
        <v>0</v>
      </c>
      <c r="F16" s="28">
        <v>55.83</v>
      </c>
      <c r="G16" s="28">
        <v>0.79</v>
      </c>
      <c r="H16" s="28">
        <f t="shared" si="0"/>
        <v>61.33</v>
      </c>
    </row>
    <row r="17" spans="1:8" ht="12.75" customHeight="1" x14ac:dyDescent="0.25">
      <c r="A17" s="6" t="s">
        <v>159</v>
      </c>
      <c r="B17" s="28">
        <v>14.5</v>
      </c>
      <c r="C17" s="28">
        <v>4.91</v>
      </c>
      <c r="D17" s="28">
        <v>0.27</v>
      </c>
      <c r="E17" s="28">
        <v>0.78</v>
      </c>
      <c r="F17" s="28">
        <v>120.3</v>
      </c>
      <c r="G17" s="28">
        <v>2.91</v>
      </c>
      <c r="H17" s="28">
        <f t="shared" si="0"/>
        <v>143.66999999999999</v>
      </c>
    </row>
    <row r="18" spans="1:8" ht="12.75" customHeight="1" x14ac:dyDescent="0.25">
      <c r="A18" s="6" t="s">
        <v>160</v>
      </c>
      <c r="B18" s="28">
        <v>0.35</v>
      </c>
      <c r="C18" s="28">
        <v>2.79</v>
      </c>
      <c r="D18" s="28">
        <v>0</v>
      </c>
      <c r="E18" s="28">
        <v>34.200000000000003</v>
      </c>
      <c r="F18" s="28">
        <v>0</v>
      </c>
      <c r="G18" s="28">
        <v>2.39</v>
      </c>
      <c r="H18" s="28">
        <f t="shared" si="0"/>
        <v>39.730000000000004</v>
      </c>
    </row>
    <row r="19" spans="1:8" ht="14.5" x14ac:dyDescent="0.25">
      <c r="A19" s="38" t="s">
        <v>192</v>
      </c>
      <c r="B19" s="28">
        <v>207.39</v>
      </c>
      <c r="C19" s="28">
        <v>0</v>
      </c>
      <c r="D19" s="28">
        <v>108.86</v>
      </c>
      <c r="E19" s="28">
        <v>0</v>
      </c>
      <c r="F19" s="28">
        <v>74.48</v>
      </c>
      <c r="G19" s="28">
        <v>0</v>
      </c>
      <c r="H19" s="28">
        <f t="shared" si="0"/>
        <v>390.73</v>
      </c>
    </row>
    <row r="20" spans="1:8" ht="12.75" customHeight="1" x14ac:dyDescent="0.3">
      <c r="A20" s="22" t="s">
        <v>121</v>
      </c>
      <c r="B20" s="23">
        <f t="shared" ref="B20:H20" si="1">SUM(B7:B19)</f>
        <v>878.94</v>
      </c>
      <c r="C20" s="23">
        <f t="shared" si="1"/>
        <v>646.80999999999995</v>
      </c>
      <c r="D20" s="23">
        <f t="shared" si="1"/>
        <v>806.38</v>
      </c>
      <c r="E20" s="23">
        <f t="shared" si="1"/>
        <v>194.13</v>
      </c>
      <c r="F20" s="23">
        <f t="shared" si="1"/>
        <v>1038.26</v>
      </c>
      <c r="G20" s="23">
        <f t="shared" si="1"/>
        <v>25.34</v>
      </c>
      <c r="H20" s="23">
        <f t="shared" si="1"/>
        <v>3589.86</v>
      </c>
    </row>
    <row r="21" spans="1:8" ht="12.75" customHeight="1" x14ac:dyDescent="0.3">
      <c r="A21" s="8" t="s">
        <v>161</v>
      </c>
    </row>
    <row r="22" spans="1:8" ht="15.75" customHeight="1" x14ac:dyDescent="0.25"/>
    <row r="23" spans="1:8" ht="12.75" customHeight="1" x14ac:dyDescent="0.3">
      <c r="A23" s="17" t="s">
        <v>144</v>
      </c>
    </row>
    <row r="24" spans="1:8" ht="15" customHeight="1" x14ac:dyDescent="0.25">
      <c r="A24" s="27" t="s">
        <v>178</v>
      </c>
    </row>
    <row r="25" spans="1:8" ht="67" customHeight="1" x14ac:dyDescent="0.25">
      <c r="A25" s="57" t="s">
        <v>193</v>
      </c>
      <c r="B25" s="57"/>
      <c r="C25" s="57"/>
      <c r="D25" s="57"/>
      <c r="E25" s="57"/>
      <c r="F25" s="57"/>
      <c r="G25" s="57"/>
      <c r="H25" s="57"/>
    </row>
    <row r="26" spans="1:8" ht="15.75" customHeight="1" x14ac:dyDescent="0.25"/>
    <row r="27" spans="1:8" ht="15.75" customHeight="1" x14ac:dyDescent="0.25"/>
    <row r="28" spans="1:8" ht="12.75" customHeight="1" x14ac:dyDescent="0.25"/>
    <row r="29" spans="1:8" ht="15.75" customHeight="1" x14ac:dyDescent="0.25"/>
    <row r="30" spans="1:8" ht="15.75" customHeight="1" x14ac:dyDescent="0.25"/>
    <row r="31" spans="1:8" ht="12.75" customHeight="1" x14ac:dyDescent="0.25"/>
    <row r="32" spans="1:8" ht="12.75" customHeight="1" x14ac:dyDescent="0.25"/>
    <row r="33" ht="12.75" customHeight="1" x14ac:dyDescent="0.25"/>
    <row r="34" ht="12.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4">
    <mergeCell ref="B5:C5"/>
    <mergeCell ref="D5:E5"/>
    <mergeCell ref="F5:G5"/>
    <mergeCell ref="A25:H25"/>
  </mergeCells>
  <pageMargins left="0.7" right="0.7" top="0.75" bottom="0.75" header="0" footer="0"/>
  <pageSetup paperSize="9" orientation="landscape"/>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6</vt:i4>
      </vt:variant>
    </vt:vector>
  </HeadingPairs>
  <TitlesOfParts>
    <vt:vector size="11" baseType="lpstr">
      <vt:lpstr>1. Strumenti</vt:lpstr>
      <vt:lpstr>2. Risorse</vt:lpstr>
      <vt:lpstr>3. Sezione ordinaria</vt:lpstr>
      <vt:lpstr>4. Sezioni speciali</vt:lpstr>
      <vt:lpstr>Appendice - Stato</vt:lpstr>
      <vt:lpstr>'1. Strumenti'!_xlnm_Print_Area</vt:lpstr>
      <vt:lpstr>'2. Risorse'!_xlnm_Print_Area</vt:lpstr>
      <vt:lpstr>'3. Sezione ordinaria'!_xlnm_Print_Area</vt:lpstr>
      <vt:lpstr>'4. Sezioni speciali'!_xlnm_Print_Area</vt:lpstr>
      <vt:lpstr>'Appendice - Stato'!_xlnm_Print_Area</vt:lpstr>
      <vt:lpstr>'2. Risorse'!Area_stampa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Tea Ivanisevic</dc:creator>
  <cp:lastModifiedBy>Tea Ivanisevic</cp:lastModifiedBy>
  <dcterms:created xsi:type="dcterms:W3CDTF">2020-07-07T10:14:56Z</dcterms:created>
  <dcterms:modified xsi:type="dcterms:W3CDTF">2023-01-26T16:15:20Z</dcterms:modified>
</cp:coreProperties>
</file>