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rive condivisi\ART44_ACT\Regioni\Calabria\Tavole PSC\"/>
    </mc:Choice>
  </mc:AlternateContent>
  <xr:revisionPtr revIDLastSave="0" documentId="13_ncr:1_{489C4986-6FED-4EC8-8BC6-15D995DA0E2F}" xr6:coauthVersionLast="46" xr6:coauthVersionMax="46" xr10:uidLastSave="{00000000-0000-0000-0000-000000000000}"/>
  <bookViews>
    <workbookView xWindow="-110" yWindow="-110" windowWidth="19420" windowHeight="10420" activeTab="1"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Risorse'!$A$1:$G$30</definedName>
    <definedName name="_xlnm_Print_Area" localSheetId="2">'3. Sezione ordinaria'!$A$1:$H$30</definedName>
    <definedName name="_xlnm_Print_Area" localSheetId="3">'4. Sezioni speciali'!$A$1:$I$27</definedName>
    <definedName name="_xlnm_Print_Area" localSheetId="4">'Appendice - Stato'!$A$1:$M$30</definedName>
    <definedName name="_xlnm.Print_Area" localSheetId="1">'2. Risorse'!$A$1:$G$41</definedName>
  </definedNames>
  <calcPr calcId="191029"/>
  <extLst>
    <ext uri="GoogleSheetsCustomDataVersion1">
      <go:sheetsCustomData xmlns:go="http://customooxmlschemas.google.com/" r:id="rId9" roundtripDataSignature="AMtx7mhVAPLPepk0mNy+gyF+4RKwClrdOQ=="/>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C8" i="4"/>
  <c r="B8" i="4"/>
  <c r="D7" i="4"/>
  <c r="D6" i="4"/>
  <c r="D8" i="4" s="1"/>
  <c r="D19" i="3"/>
  <c r="C19" i="3"/>
  <c r="B19" i="3"/>
  <c r="F29" i="2"/>
  <c r="E29" i="2"/>
  <c r="G26" i="2"/>
  <c r="D25" i="2"/>
  <c r="G25" i="2" s="1"/>
  <c r="F24" i="2"/>
  <c r="E24" i="2"/>
  <c r="D24" i="2"/>
  <c r="F22" i="2"/>
  <c r="E22" i="2"/>
  <c r="D22" i="2"/>
  <c r="G21" i="2"/>
  <c r="G20" i="2"/>
  <c r="G17" i="2"/>
  <c r="F16" i="2"/>
  <c r="F23" i="2" s="1"/>
  <c r="E16" i="2"/>
  <c r="E23" i="2" s="1"/>
  <c r="D16" i="2"/>
  <c r="D23" i="2" s="1"/>
  <c r="G15" i="2"/>
  <c r="F14" i="2"/>
  <c r="E14" i="2"/>
  <c r="E18" i="2" s="1"/>
  <c r="D14" i="2"/>
  <c r="D18" i="2" s="1"/>
  <c r="G13" i="2"/>
  <c r="G12" i="2"/>
  <c r="G11" i="2"/>
  <c r="G10" i="2"/>
  <c r="G9" i="2"/>
  <c r="G8" i="2"/>
  <c r="G7" i="2"/>
  <c r="H20" i="5" l="1"/>
  <c r="G24" i="2"/>
  <c r="G22" i="2"/>
  <c r="D19" i="2"/>
  <c r="D27" i="2" s="1"/>
  <c r="D28" i="2"/>
  <c r="E28" i="2"/>
  <c r="E19" i="2"/>
  <c r="E27" i="2" s="1"/>
  <c r="G14" i="2"/>
  <c r="D29" i="2"/>
  <c r="G29" i="2" s="1"/>
  <c r="F28" i="2"/>
  <c r="F19" i="2"/>
  <c r="F27" i="2" s="1"/>
  <c r="G23" i="2"/>
  <c r="G16" i="2"/>
  <c r="F18" i="2"/>
  <c r="G18" i="2" s="1"/>
  <c r="G19" i="2" l="1"/>
  <c r="G28" i="2"/>
  <c r="G27" i="2"/>
</calcChain>
</file>

<file path=xl/sharedStrings.xml><?xml version="1.0" encoding="utf-8"?>
<sst xmlns="http://schemas.openxmlformats.org/spreadsheetml/2006/main" count="358" uniqueCount="200">
  <si>
    <t>PIANO SVILUPPO E COESIONE REGIONE CALABRIA</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</si>
  <si>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</si>
  <si>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</si>
  <si>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</si>
  <si>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</si>
  <si>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</si>
  <si>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</si>
  <si>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CALABRIA</t>
  </si>
  <si>
    <t>APQ AZIONI DI SISTEMA</t>
  </si>
  <si>
    <t>CALAS</t>
  </si>
  <si>
    <t>APQ ACCELERAZIONE DELLA SPESA IN AREE URBANE</t>
  </si>
  <si>
    <t>CALAU</t>
  </si>
  <si>
    <t>APQ BENI CULTURALI</t>
  </si>
  <si>
    <t>CALBC</t>
  </si>
  <si>
    <t>APQ BENI CULTURALI - II ATTO INTEGRATIVO</t>
  </si>
  <si>
    <t>CALBE</t>
  </si>
  <si>
    <t>APQ BENI CULTURALI - III ATTO INTEGRATIVO</t>
  </si>
  <si>
    <t>CALBF</t>
  </si>
  <si>
    <t>APQ BENI CULTURALI - IV ATTO INTEGRATIVO</t>
  </si>
  <si>
    <t>CALBG</t>
  </si>
  <si>
    <t>APQ BENI CULTURALI - I ATTO INTEGRATIVO</t>
  </si>
  <si>
    <t>CALBI</t>
  </si>
  <si>
    <t>APQ BIENNALE DI VENEZIA - REGIONE CALABRIA</t>
  </si>
  <si>
    <t>CALBV</t>
  </si>
  <si>
    <t>APQ BIENNALE DI VENEZIA - REGIONE CALABRIA - I ATTO INTEGRATIVO</t>
  </si>
  <si>
    <t>CALBW</t>
  </si>
  <si>
    <t>APQ BIENNALE DI VENEZIA - REGIONE CALABRIA - II ATTO INTEGRATIVO</t>
  </si>
  <si>
    <t>CALBX</t>
  </si>
  <si>
    <t>APQ NUOVO CICLO INTEGRATO DELLE ACQUE - I ATTO INTEGRATIVO</t>
  </si>
  <si>
    <t>CALCW</t>
  </si>
  <si>
    <t>APQ NUOVO CICLO INTEGRATO DELLE ACQUE</t>
  </si>
  <si>
    <t>CALCY</t>
  </si>
  <si>
    <t>APQ DIFESA DEL SUOLO - EROSIONE DELLE COSTE</t>
  </si>
  <si>
    <t>CALDS</t>
  </si>
  <si>
    <t>APQ EMERGENZE URBANE E TERRITORIALI - I ATTO INTEGRATIVO</t>
  </si>
  <si>
    <t>CALEC</t>
  </si>
  <si>
    <t>APQ EMERGENZE URBANE E TERRITORIALI - II ATTO INTEGRATIVO</t>
  </si>
  <si>
    <t>CALED</t>
  </si>
  <si>
    <t>APQ EMERGENZE URBANE E TERRITORIALI - III ATTO INTEGRATIVO</t>
  </si>
  <si>
    <t>CALEE</t>
  </si>
  <si>
    <t>APQ ENERGIA</t>
  </si>
  <si>
    <t>CALEN</t>
  </si>
  <si>
    <t>APQ EMERGENZE URBANE E TERRITORIALI</t>
  </si>
  <si>
    <t>CALEU</t>
  </si>
  <si>
    <t>APQ ISTRUZIONE REGIONE CALABRIA</t>
  </si>
  <si>
    <t>CALIT</t>
  </si>
  <si>
    <t>APQ POLITICHE GIOVANILI</t>
  </si>
  <si>
    <t>CALPG</t>
  </si>
  <si>
    <t>APQ TUTELA E RISANAMENTO AMBIENTALE PER IL TERRITORIO DELLA REGIONE CALABRIA</t>
  </si>
  <si>
    <t>CALRA</t>
  </si>
  <si>
    <t>APQ TUTELA E RISANAMENTO AMBIENTALE PER IL TERRITORIO DELLA REGIONE CALABRIA - I ATTO INTEGRATIVO</t>
  </si>
  <si>
    <t>CALRB</t>
  </si>
  <si>
    <t>APQ TUTELA E RISANAMENTO AMBIENTALE PER IL TERRITORIO DELLA REGIONE CALABRIA - II ATTO INTEGRATIVO</t>
  </si>
  <si>
    <t>CALRC</t>
  </si>
  <si>
    <t>APQ RICERCA SCIENTIFICA</t>
  </si>
  <si>
    <t>CALRS</t>
  </si>
  <si>
    <t>APQ RICERCA SCIENTIFICA - I ATTO INTEGRATIVO</t>
  </si>
  <si>
    <t>CALRT</t>
  </si>
  <si>
    <t>APQ SENSI CONTEMPORANEI 2</t>
  </si>
  <si>
    <t>CALS2</t>
  </si>
  <si>
    <t>APQ LEGALITÀ E SICUREZZA PER LO SVILUPPO DELLA REGIONE CALABRIA</t>
  </si>
  <si>
    <t>CALSC</t>
  </si>
  <si>
    <t>APQ LEGALITÀ E SICUREZZA PER LO SVILUPPO DELLA REGIONE CALABRIA - I ATTO INTEGRATIVO</t>
  </si>
  <si>
    <t>CALSD</t>
  </si>
  <si>
    <t>APQ LEGALITÀ E SICUREZZA PER LO SVILUPPO DELLA REGIONE CALABRIA - II ATTO INTEGRATIVO</t>
  </si>
  <si>
    <t>CALSE</t>
  </si>
  <si>
    <t>APQ SOCIETÀ DELL'INFORMAZIONE</t>
  </si>
  <si>
    <t>CALSI</t>
  </si>
  <si>
    <t>APQ SOCIETÀ DELL'INFORMAZIONE - I ATTO INTEGRATIVO</t>
  </si>
  <si>
    <t>CALSJ</t>
  </si>
  <si>
    <t>APQ INFRASTRUTTURE PER LO SVILUPPO LOCALE</t>
  </si>
  <si>
    <t>CALSL</t>
  </si>
  <si>
    <t>APQ SVILUPPO LOCALE</t>
  </si>
  <si>
    <t>CALSM</t>
  </si>
  <si>
    <t>APQ SVILUPPO LOCALE - I ATTO INTEGRATIVO</t>
  </si>
  <si>
    <t>CALSN</t>
  </si>
  <si>
    <t>APQ SVILUPPO LOCALE - II ATTO INTEGRATIVO</t>
  </si>
  <si>
    <t>CALSO</t>
  </si>
  <si>
    <t>CALSO2</t>
  </si>
  <si>
    <t>APQ INFRASTRUTTURE PER LO SVILUPPO LOCALE - I ATTO INTEGRATIVO</t>
  </si>
  <si>
    <t>CALSW</t>
  </si>
  <si>
    <t>APQ INFRASTRUTTURE PER LO SVILUPPO LOCALE - II ATTO INTEGRATIVO</t>
  </si>
  <si>
    <t>CALSX</t>
  </si>
  <si>
    <t>APQ INFRASTRUTTURE DI TRASPORTO - ATTO DI RACCORDO - I ATTO INTEGRATIVO</t>
  </si>
  <si>
    <t>CALTA</t>
  </si>
  <si>
    <t>APQ INFRASTRUTTURE DI TRASPORTO - ATTO DI RACCORDO - II ATTO INTEGRATIVO</t>
  </si>
  <si>
    <t>CALTB</t>
  </si>
  <si>
    <t>APQ INFRASTRUTTURE DI TRASPORTO - ATTO DI RACCORDO ATTI INTEGRATIVI</t>
  </si>
  <si>
    <t>CALTW</t>
  </si>
  <si>
    <t>APQ BORGHI E CENTRI STORICI DI CALABRIA</t>
  </si>
  <si>
    <t>2007-2013</t>
  </si>
  <si>
    <t>AUTOSTRADA SA-RC – CALABRIA</t>
  </si>
  <si>
    <t>NA</t>
  </si>
  <si>
    <t>OBIETTIVI DI SERVIZIO CALABRIA</t>
  </si>
  <si>
    <t>PROGRAMMA REGIONALE DI ATTUAZIONE (PRA) CALABRIA</t>
  </si>
  <si>
    <t>APQ INFRASTRUTTURE STRATEGICHE PER IL SETTORE STRADALE</t>
  </si>
  <si>
    <t>CC02</t>
  </si>
  <si>
    <t>APQ SCHEMI IDRICI E ACQUEDOTTI</t>
  </si>
  <si>
    <t>CC05</t>
  </si>
  <si>
    <t>APQ SISTEMA UNIVERSITARIO</t>
  </si>
  <si>
    <t>CC08</t>
  </si>
  <si>
    <t>APQ CARATTERIZZAZIONE E BONIFICA DEI SITI INQUINATI</t>
  </si>
  <si>
    <t>CC09</t>
  </si>
  <si>
    <t>APQ DEPURAZIONE DELLE ACQUE</t>
  </si>
  <si>
    <t>CC10</t>
  </si>
  <si>
    <t>CCEC</t>
  </si>
  <si>
    <t>APQ INFRASTRUTTURE</t>
  </si>
  <si>
    <t>CCIN</t>
  </si>
  <si>
    <t>APQ VALORIZZAZIONE AREA ARCHEOLOGICA ANTICA KROTON</t>
  </si>
  <si>
    <t>CCKR</t>
  </si>
  <si>
    <t>APQ PIANO DEGLI INTERVENTI PER LA SISTEMAZIONE IDROGEOLOGICA ED IDRAULICA DEGLI ALVEI</t>
  </si>
  <si>
    <t>CCMT</t>
  </si>
  <si>
    <t>APQ PIANO DEGLI INTERVENTI PER LA SISTEMAZIONE IDROGEOLOGICA ED IDRAULICA DEGLI ALVEI - I ATTO INTEGRATIVO</t>
  </si>
  <si>
    <t>CCSA</t>
  </si>
  <si>
    <t>STRUMENTI DI ATTUAZIONE DIRETTA</t>
  </si>
  <si>
    <t>2014-2020</t>
  </si>
  <si>
    <t>PATTO REGIONE CALABRIA</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</si>
  <si>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</si>
  <si>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</si>
  <si>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</si>
  <si>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</si>
  <si>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</si>
  <si>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26 del 10/08/2016, Delibera Cipe n. 14 del 04/04/2019</t>
  </si>
  <si>
    <t>Delibera CIPE n. 62 del 03/08/2011, Delibera CIPE n. 78 del 30/09/2011, Delibera CIPE n. 7 del 20/01/2012, Delibera CIPE n. 8 del 20/01/2012, Delibera CIPE n. 60 del 30/04/2012, Delibera CIPE n. 87 del 03/08/2012, Delibera CIPE n. 89 del 03/08/2012, Delibera CIPE n. 64 del 08/08/2013, Delibera CIPE n. 21 del 30/06/2014, Delibera CIPE n. 67 del 06/08/2015, Delibera CIPE n. 97 del 22/12/2017</t>
  </si>
  <si>
    <t>Delibera CIPE n. 82 del 2007, Delibera CIPE n. 79 del 11/07/2012</t>
  </si>
  <si>
    <t>Delibera CIPE n. 62 del 03/08/2011</t>
  </si>
  <si>
    <t>Legge n. 662/1996, Delibera CIPE n. 29 del 21/03/1997, Delibera CIPE n. 41 del 23/03/2012</t>
  </si>
  <si>
    <t>[A] Totale assegnazioni (non destinate a CIS o normate da disposizioni di legge)</t>
  </si>
  <si>
    <t>Delibera CIPE n. 62 del 03/08/2011, Delibera CIPE n. 54 del 01/12/2016</t>
  </si>
  <si>
    <t>CIS SALERNO-REGGIO CALABRIA – QUOTA CALABRIA</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</si>
  <si>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</si>
  <si>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</si>
  <si>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</si>
  <si>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</si>
  <si>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</si>
  <si>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</si>
  <si>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</si>
  <si>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</si>
  <si>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</si>
  <si>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[L] Nuove assegnazioni FSC 2014-2020 per sezioni speciali PSC</t>
  </si>
  <si>
    <t xml:space="preserve">[M] Totale risorse PSC [M = E +  L] </t>
  </si>
  <si>
    <t>di cui:
Articolazione per sezioni PSC</t>
  </si>
  <si>
    <t xml:space="preserve">[N] Sezione ordinaria PSC [N = F + G + H] </t>
  </si>
  <si>
    <t>[O] Sezioni speciali PSC [O = I + L]</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</si>
  <si>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</si>
  <si>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</si>
  <si>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</si>
  <si>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</si>
  <si>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</si>
  <si>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</si>
  <si>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</si>
  <si>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</si>
  <si>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</si>
  <si>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</si>
  <si>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</si>
  <si>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</si>
  <si>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</si>
  <si>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</si>
  <si>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</si>
  <si>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</si>
  <si>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</si>
  <si>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</si>
  <si>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</si>
  <si>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</si>
  <si>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</si>
  <si>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</si>
  <si>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</si>
  <si>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</si>
  <si>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</si>
  <si>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</si>
  <si>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</si>
  <si>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</si>
  <si>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</si>
  <si>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</si>
  <si>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</si>
  <si>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</si>
  <si>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</si>
  <si>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</si>
  <si>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</si>
  <si>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</si>
  <si>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</si>
  <si>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</si>
  <si>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rPr>
        <vertAlign val="superscript"/>
        <sz val="10"/>
        <color rgb="FF000000"/>
        <rFont val="Arial"/>
        <family val="2"/>
      </rPr>
      <t xml:space="preserve">3 </t>
    </r>
    <r>
      <rPr>
        <sz val="10"/>
        <color rgb="FF000000"/>
        <rFont val="Arial"/>
        <family val="2"/>
      </rPr>
      <t>La dotazione FSC 2007-2013 è ridotta delle risorse di cui all'Accordo CSR 16/10/2014 per 85,04 Meuro cedute ad altre Regioni.</t>
    </r>
  </si>
  <si>
    <r>
      <rPr>
        <vertAlign val="superscript"/>
        <sz val="10"/>
        <color rgb="FF000000"/>
        <rFont val="Arial"/>
        <family val="2"/>
      </rPr>
      <t xml:space="preserve">10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</si>
  <si>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000000"/>
        <rFont val="Arial"/>
        <family val="2"/>
      </rPr>
      <t xml:space="preserve">9 </t>
    </r>
    <r>
      <rPr>
        <sz val="10"/>
        <color rgb="FF000000"/>
        <rFont val="Arial"/>
        <family val="2"/>
      </rPr>
      <t>In [F1] sono incluse le risorse dei progetti che soddisfano i criteri di cui al comma 7a del DL 34/2019 in base ai dati di monitoraggio al 31.12.2019.</t>
    </r>
  </si>
  <si>
    <r>
      <t>[F1] Risorse di cui al comma 7.a</t>
    </r>
    <r>
      <rPr>
        <i/>
        <vertAlign val="superscript"/>
        <sz val="10"/>
        <color rgb="FF000000"/>
        <rFont val="Arial"/>
        <family val="2"/>
      </rPr>
      <t xml:space="preserve"> 9</t>
    </r>
  </si>
  <si>
    <r>
      <t>[F2] Risorse di cui al comma 7.b</t>
    </r>
    <r>
      <rPr>
        <i/>
        <vertAlign val="superscript"/>
        <sz val="10"/>
        <color rgb="FF000000"/>
        <rFont val="Arial"/>
        <family val="2"/>
      </rPr>
      <t xml:space="preserve"> 10</t>
    </r>
  </si>
  <si>
    <r>
      <rPr>
        <vertAlign val="superscript"/>
        <sz val="10"/>
        <color theme="1"/>
        <rFont val="Arial"/>
        <family val="2"/>
      </rPr>
      <t xml:space="preserve">4 </t>
    </r>
    <r>
      <rPr>
        <sz val="10"/>
        <color theme="1"/>
        <rFont val="Arial"/>
        <family val="2"/>
      </rPr>
      <t>La dotazione FSC 2007-2013 è anche al netto dei tagli originali di risorse per contributi straordinari di finanza pubblica disposti in base a norme di legge: ex D.L. 95/2012, art. 16, c.2 (annualità 2015) per 50,93 Meuro, ex L. 147/2013 art. 1, cc. 522-525 (annualità 2014) per 13,77 Meuro, ex D.L. n. 66/2014, art. 46, c. 6 (annualità 2014) per 23,05 Meuro, ex D.L. n. 66/2014, art. 46, c. 6 e s.m.i. (annualità 2015) per 36,38 Meuro. Eventuali successive rettifiche a tali tagli sono considerate,se rilevanti, in altre poste della Tavola.</t>
    </r>
  </si>
  <si>
    <r>
      <t>PROGRAMMA REGIONALE DI ATTUAZIONE (PRA) CALABRIA</t>
    </r>
    <r>
      <rPr>
        <vertAlign val="superscript"/>
        <sz val="10"/>
        <color rgb="FF000000"/>
        <rFont val="Arial"/>
        <family val="2"/>
      </rPr>
      <t xml:space="preserve"> 2 3 4 5</t>
    </r>
  </si>
  <si>
    <r>
      <t>INTESA CALABRIA</t>
    </r>
    <r>
      <rPr>
        <vertAlign val="superscript"/>
        <sz val="10"/>
        <color rgb="FF000000"/>
        <rFont val="Arial"/>
        <family val="2"/>
      </rPr>
      <t xml:space="preserve"> 5 6 7 8</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</si>
  <si>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</si>
  <si>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</si>
  <si>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</si>
  <si>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</si>
  <si>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theme="1"/>
        <rFont val="Arial"/>
        <family val="2"/>
      </rPr>
      <t xml:space="preserve">6 </t>
    </r>
    <r>
      <rPr>
        <sz val="10"/>
        <color theme="1"/>
        <rFont val="Arial"/>
        <family val="2"/>
      </rPr>
      <t xml:space="preserve">La dotazione FSC 2000-2006 non include le quote FSC a titolarità nazionale poste a totale o parziale copertura di interventi inclusi nell'Intesa </t>
    </r>
  </si>
  <si>
    <r>
      <rPr>
        <vertAlign val="superscript"/>
        <sz val="10"/>
        <color theme="1"/>
        <rFont val="Arial"/>
        <family val="2"/>
      </rPr>
      <t xml:space="preserve">7 </t>
    </r>
    <r>
      <rPr>
        <sz val="10"/>
        <color theme="1"/>
        <rFont val="Arial"/>
        <family val="2"/>
      </rPr>
      <t>La dotazione FSC 2000-2006 è al netto di risorse per sanzioni, economie e riduzioni già accertate dalla delibera CIPE n. 41/2012.</t>
    </r>
  </si>
  <si>
    <r>
      <rPr>
        <vertAlign val="superscript"/>
        <sz val="10"/>
        <color theme="1"/>
        <rFont val="Arial"/>
        <family val="2"/>
      </rPr>
      <t xml:space="preserve">5 </t>
    </r>
    <r>
      <rPr>
        <sz val="10"/>
        <color theme="1"/>
        <rFont val="Arial"/>
        <family val="2"/>
      </rPr>
      <t>La dotazione FSC 2000-2006 e 2007-2013 è al netto di risorse per sanzioni per il mancato conseguimento di Obbligazioni Giuridicamente Vincolanti, disposte con Delibera CIPE n. 21/2014 per 1,13 Meuro, con Delibera CIPE n. 67/2015 per 37,85 Meuro (di cui 4,0 Meuro su risorse 2000-2006), con Delibera CIPE n. 97/2017 per 0,54 Meuro.</t>
    </r>
  </si>
  <si>
    <r>
      <rPr>
        <vertAlign val="superscript"/>
        <sz val="10"/>
        <color theme="1"/>
        <rFont val="Arial"/>
        <family val="2"/>
      </rPr>
      <t xml:space="preserve">8 </t>
    </r>
    <r>
      <rPr>
        <sz val="10"/>
        <color theme="1"/>
        <rFont val="Arial"/>
        <family val="2"/>
      </rPr>
      <t>La dotazione FSC 2000-2006 è anche al netto delle risorse destinate alla costituzione del fondo premiale dei Conti Pubblici Territoriali 2007-2013 per complessivi 1,60 Meuro.</t>
    </r>
  </si>
  <si>
    <r>
      <rPr>
        <vertAlign val="superscript"/>
        <sz val="10"/>
        <color theme="1"/>
        <rFont val="Arial"/>
        <family val="2"/>
      </rPr>
      <t xml:space="preserve">2 </t>
    </r>
    <r>
      <rPr>
        <sz val="10"/>
        <color theme="1"/>
        <rFont val="Arial"/>
        <family val="2"/>
      </rPr>
      <t>La dotazione FSC 2007-2013 è al netto delle risorse utilizzate dall’Amministrazione, in base a norme di legge, per ripiano di debiti per complessivi 918,94 Meuro.</t>
    </r>
  </si>
  <si>
    <r>
      <t>PATTO REGIONE CALABRIA</t>
    </r>
    <r>
      <rPr>
        <vertAlign val="superscript"/>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</si>
</sst>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sz val="10"/>
      <color theme="1"/>
      <name val="Arial"/>
      <family val="2"/>
    </font>
    <font>
      <i/>
      <sz val="10"/>
      <color rgb="FF000000"/>
      <name val="Arial"/>
      <family val="2"/>
    </font>
    <font>
      <sz val="10"/>
      <name val="Arial"/>
      <family val="2"/>
    </font>
    <font>
      <b/>
      <sz val="11"/>
      <color rgb="FF000000"/>
      <name val="Arial"/>
      <family val="2"/>
    </font>
    <font>
      <sz val="10"/>
      <color theme="1"/>
      <name val="Calibri"/>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0"/>
      <color rgb="FF000000"/>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7">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0" fillId="0" borderId="0" xfId="0" applyFont="1" applyAlignment="1">
      <alignment wrapText="1"/>
    </xf>
    <xf numFmtId="0" fontId="0" fillId="0" borderId="0" xfId="0" applyFont="1"/>
    <xf numFmtId="0" fontId="6"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8" fillId="3" borderId="1" xfId="0" applyNumberFormat="1" applyFont="1" applyFill="1" applyBorder="1" applyAlignment="1">
      <alignment vertical="center"/>
    </xf>
    <xf numFmtId="4" fontId="6" fillId="0" borderId="1" xfId="0" applyNumberFormat="1" applyFont="1" applyBorder="1" applyAlignment="1">
      <alignment vertical="center"/>
    </xf>
    <xf numFmtId="4" fontId="8" fillId="4" borderId="1"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0" fillId="0" borderId="0" xfId="0" applyFont="1" applyAlignment="1">
      <alignment horizontal="right"/>
    </xf>
    <xf numFmtId="0" fontId="10" fillId="0" borderId="0" xfId="0" applyFont="1"/>
    <xf numFmtId="4" fontId="6" fillId="0" borderId="1" xfId="0" applyNumberFormat="1" applyFont="1" applyBorder="1"/>
    <xf numFmtId="0" fontId="0" fillId="0" borderId="1" xfId="0" applyFont="1" applyBorder="1" applyAlignment="1"/>
    <xf numFmtId="0" fontId="4" fillId="2" borderId="1" xfId="0" applyFont="1" applyFill="1" applyBorder="1"/>
    <xf numFmtId="4" fontId="4" fillId="2" borderId="1" xfId="0" applyNumberFormat="1" applyFont="1" applyFill="1" applyBorder="1"/>
    <xf numFmtId="4" fontId="11" fillId="2" borderId="1" xfId="0" applyNumberFormat="1" applyFont="1" applyFill="1" applyBorder="1"/>
    <xf numFmtId="4" fontId="12"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3" fillId="0" borderId="0" xfId="0" applyFont="1"/>
    <xf numFmtId="4" fontId="0" fillId="0" borderId="1" xfId="0" applyNumberFormat="1" applyFont="1" applyBorder="1"/>
    <xf numFmtId="0" fontId="0" fillId="0" borderId="0" xfId="0" applyFont="1" applyAlignment="1"/>
    <xf numFmtId="0" fontId="15" fillId="0" borderId="0" xfId="0" applyFont="1"/>
    <xf numFmtId="0" fontId="15" fillId="0" borderId="1" xfId="0" applyFont="1" applyBorder="1" applyAlignment="1">
      <alignment vertical="center" wrapText="1"/>
    </xf>
    <xf numFmtId="0" fontId="0" fillId="0" borderId="0" xfId="0"/>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15" fillId="0" borderId="1" xfId="0" applyFont="1" applyBorder="1"/>
    <xf numFmtId="0" fontId="15" fillId="0" borderId="0" xfId="0" applyFont="1" applyAlignment="1">
      <alignment horizontal="left" wrapText="1"/>
    </xf>
    <xf numFmtId="0" fontId="5" fillId="0" borderId="0" xfId="0" applyFont="1" applyAlignment="1">
      <alignment wrapText="1"/>
    </xf>
    <xf numFmtId="0" fontId="15" fillId="0" borderId="0" xfId="0" applyFont="1"/>
    <xf numFmtId="0" fontId="5" fillId="0" borderId="0" xfId="0" applyFont="1" applyAlignment="1">
      <alignment horizontal="left"/>
    </xf>
    <xf numFmtId="0" fontId="5" fillId="0" borderId="0" xfId="0" applyFont="1" applyAlignment="1">
      <alignment horizontal="left" vertical="center" wrapText="1"/>
    </xf>
    <xf numFmtId="0" fontId="15" fillId="0" borderId="0" xfId="0" applyFont="1" applyAlignment="1"/>
    <xf numFmtId="4" fontId="4" fillId="2" borderId="2" xfId="0" applyNumberFormat="1" applyFont="1" applyFill="1" applyBorder="1" applyAlignment="1">
      <alignment horizontal="center" vertical="center" wrapText="1"/>
    </xf>
    <xf numFmtId="0" fontId="7" fillId="0" borderId="3" xfId="0" applyFont="1" applyBorder="1"/>
    <xf numFmtId="0" fontId="7" fillId="0" borderId="4" xfId="0" applyFont="1" applyBorder="1"/>
    <xf numFmtId="0" fontId="4" fillId="2" borderId="5" xfId="0" applyFont="1" applyFill="1" applyBorder="1" applyAlignment="1">
      <alignment horizontal="center" vertical="center" wrapText="1"/>
    </xf>
    <xf numFmtId="0" fontId="7" fillId="0" borderId="6" xfId="0" applyFont="1" applyBorder="1"/>
    <xf numFmtId="4" fontId="4" fillId="2" borderId="5" xfId="0" applyNumberFormat="1" applyFont="1" applyFill="1" applyBorder="1" applyAlignment="1">
      <alignment horizontal="center" vertical="center"/>
    </xf>
    <xf numFmtId="0" fontId="0" fillId="0" borderId="5" xfId="0" applyFont="1" applyBorder="1" applyAlignment="1">
      <alignment vertical="center" wrapText="1"/>
    </xf>
    <xf numFmtId="0" fontId="7" fillId="0" borderId="7" xfId="0" applyFont="1" applyBorder="1"/>
    <xf numFmtId="0" fontId="6" fillId="0" borderId="2" xfId="0" applyFont="1" applyBorder="1" applyAlignment="1">
      <alignment horizontal="right" vertical="center"/>
    </xf>
    <xf numFmtId="0" fontId="0" fillId="0" borderId="0" xfId="0" applyFont="1" applyAlignment="1"/>
    <xf numFmtId="0" fontId="15" fillId="0" borderId="5" xfId="0" applyFont="1" applyBorder="1" applyAlignment="1">
      <alignment vertical="center" wrapText="1"/>
    </xf>
    <xf numFmtId="0" fontId="4" fillId="2" borderId="2" xfId="0" applyFont="1" applyFill="1" applyBorder="1" applyAlignment="1">
      <alignment horizontal="left" vertical="center" wrapText="1"/>
    </xf>
    <xf numFmtId="0" fontId="8" fillId="3" borderId="2" xfId="0" applyFont="1" applyFill="1" applyBorder="1" applyAlignment="1">
      <alignment horizontal="left" vertical="center"/>
    </xf>
    <xf numFmtId="0" fontId="6" fillId="0" borderId="5" xfId="0" applyFont="1" applyBorder="1" applyAlignment="1">
      <alignment horizontal="left" vertical="center" wrapText="1"/>
    </xf>
    <xf numFmtId="0" fontId="15" fillId="0" borderId="0" xfId="0" applyFont="1" applyAlignment="1">
      <alignment horizontal="left"/>
    </xf>
    <xf numFmtId="0" fontId="6" fillId="0" borderId="2" xfId="0" applyFont="1" applyBorder="1" applyAlignment="1">
      <alignment horizontal="right" vertical="center" wrapText="1"/>
    </xf>
    <xf numFmtId="0" fontId="8" fillId="4" borderId="2" xfId="0" applyFont="1" applyFill="1" applyBorder="1" applyAlignment="1">
      <alignment horizontal="left" vertical="center"/>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1"/>
  <sheetViews>
    <sheetView showGridLines="0" workbookViewId="0">
      <selection activeCell="B59" sqref="B59"/>
    </sheetView>
  </sheetViews>
  <sheetFormatPr defaultColWidth="14.453125" defaultRowHeight="15" customHeight="1" outlineLevelCol="1" x14ac:dyDescent="0.25"/>
  <cols>
    <col min="1" max="1" width="20.36328125" customWidth="1" outlineLevel="1"/>
    <col min="2" max="2" width="61.1796875" customWidth="1" outlineLevel="1"/>
    <col min="3" max="3" width="61.1796875" style="7" customWidth="1" outlineLevel="1"/>
    <col min="4" max="4" width="20.36328125" customWidth="1" outlineLevel="1"/>
    <col min="5" max="26" width="10.6328125" customWidth="1"/>
  </cols>
  <sheetData>
    <row r="1" spans="1:4" ht="15.75" customHeight="1" x14ac:dyDescent="0.35">
      <c r="A1" s="1" t="s">
        <v>0</v>
      </c>
    </row>
    <row r="2" spans="1:4" ht="13.5" customHeight="1" x14ac:dyDescent="0.35">
      <c r="A2" s="2" t="s">
        <v>1</v>
      </c>
    </row>
    <row r="3" spans="1:4" ht="18" customHeight="1" x14ac:dyDescent="0.4">
      <c r="A3" s="3"/>
    </row>
    <row r="4" spans="1:4" ht="55.5" customHeight="1" x14ac:dyDescent="0.25">
      <c r="A4" s="4" t="s">
        <v>2</v>
      </c>
      <c r="B4" s="4" t="s">
        <v>3</v>
      </c>
      <c r="C4" s="5" t="s">
        <v>4</v>
      </c>
      <c r="D4" s="4" t="s">
        <v>5</v>
      </c>
    </row>
    <row r="5" spans="1:4" ht="12.5" x14ac:dyDescent="0.25">
      <c r="A5" s="35" t="s">
        <v>6</v>
      </c>
      <c r="B5" s="36" t="s">
        <v>7</v>
      </c>
      <c r="C5" s="37" t="s">
        <v>8</v>
      </c>
      <c r="D5" s="36" t="s">
        <v>9</v>
      </c>
    </row>
    <row r="6" spans="1:4" ht="12.5" x14ac:dyDescent="0.25">
      <c r="A6" s="35" t="s">
        <v>6</v>
      </c>
      <c r="B6" s="35" t="s">
        <v>7</v>
      </c>
      <c r="C6" s="37" t="s">
        <v>10</v>
      </c>
      <c r="D6" s="36" t="s">
        <v>11</v>
      </c>
    </row>
    <row r="7" spans="1:4" ht="12.5" x14ac:dyDescent="0.25">
      <c r="A7" s="35" t="s">
        <v>6</v>
      </c>
      <c r="B7" s="36" t="s">
        <v>7</v>
      </c>
      <c r="C7" s="37" t="s">
        <v>12</v>
      </c>
      <c r="D7" s="36" t="s">
        <v>13</v>
      </c>
    </row>
    <row r="8" spans="1:4" ht="12.5" x14ac:dyDescent="0.25">
      <c r="A8" s="35" t="s">
        <v>6</v>
      </c>
      <c r="B8" s="36" t="s">
        <v>7</v>
      </c>
      <c r="C8" s="37" t="s">
        <v>14</v>
      </c>
      <c r="D8" s="36" t="s">
        <v>15</v>
      </c>
    </row>
    <row r="9" spans="1:4" ht="12.5" x14ac:dyDescent="0.25">
      <c r="A9" s="35" t="s">
        <v>6</v>
      </c>
      <c r="B9" s="36" t="s">
        <v>7</v>
      </c>
      <c r="C9" s="37" t="s">
        <v>16</v>
      </c>
      <c r="D9" s="36" t="s">
        <v>17</v>
      </c>
    </row>
    <row r="10" spans="1:4" ht="12.5" x14ac:dyDescent="0.25">
      <c r="A10" s="35" t="s">
        <v>6</v>
      </c>
      <c r="B10" s="36" t="s">
        <v>7</v>
      </c>
      <c r="C10" s="37" t="s">
        <v>18</v>
      </c>
      <c r="D10" s="36" t="s">
        <v>19</v>
      </c>
    </row>
    <row r="11" spans="1:4" ht="12.5" x14ac:dyDescent="0.25">
      <c r="A11" s="35" t="s">
        <v>6</v>
      </c>
      <c r="B11" s="36" t="s">
        <v>7</v>
      </c>
      <c r="C11" s="37" t="s">
        <v>20</v>
      </c>
      <c r="D11" s="36" t="s">
        <v>21</v>
      </c>
    </row>
    <row r="12" spans="1:4" ht="12.5" x14ac:dyDescent="0.25">
      <c r="A12" s="35" t="s">
        <v>6</v>
      </c>
      <c r="B12" s="36" t="s">
        <v>7</v>
      </c>
      <c r="C12" s="37" t="s">
        <v>22</v>
      </c>
      <c r="D12" s="36" t="s">
        <v>23</v>
      </c>
    </row>
    <row r="13" spans="1:4" ht="25" x14ac:dyDescent="0.25">
      <c r="A13" s="35" t="s">
        <v>6</v>
      </c>
      <c r="B13" s="36" t="s">
        <v>7</v>
      </c>
      <c r="C13" s="37" t="s">
        <v>24</v>
      </c>
      <c r="D13" s="36" t="s">
        <v>25</v>
      </c>
    </row>
    <row r="14" spans="1:4" ht="25" x14ac:dyDescent="0.25">
      <c r="A14" s="35" t="s">
        <v>6</v>
      </c>
      <c r="B14" s="36" t="s">
        <v>7</v>
      </c>
      <c r="C14" s="37" t="s">
        <v>26</v>
      </c>
      <c r="D14" s="36" t="s">
        <v>27</v>
      </c>
    </row>
    <row r="15" spans="1:4" ht="25" x14ac:dyDescent="0.25">
      <c r="A15" s="35" t="s">
        <v>6</v>
      </c>
      <c r="B15" s="36" t="s">
        <v>7</v>
      </c>
      <c r="C15" s="37" t="s">
        <v>28</v>
      </c>
      <c r="D15" s="36" t="s">
        <v>29</v>
      </c>
    </row>
    <row r="16" spans="1:4" ht="12.5" x14ac:dyDescent="0.25">
      <c r="A16" s="35" t="s">
        <v>6</v>
      </c>
      <c r="B16" s="36" t="s">
        <v>7</v>
      </c>
      <c r="C16" s="37" t="s">
        <v>30</v>
      </c>
      <c r="D16" s="36" t="s">
        <v>31</v>
      </c>
    </row>
    <row r="17" spans="1:4" ht="12.5" x14ac:dyDescent="0.25">
      <c r="A17" s="35" t="s">
        <v>6</v>
      </c>
      <c r="B17" s="36" t="s">
        <v>7</v>
      </c>
      <c r="C17" s="37" t="s">
        <v>32</v>
      </c>
      <c r="D17" s="36" t="s">
        <v>33</v>
      </c>
    </row>
    <row r="18" spans="1:4" ht="12.5" x14ac:dyDescent="0.25">
      <c r="A18" s="35" t="s">
        <v>6</v>
      </c>
      <c r="B18" s="36" t="s">
        <v>7</v>
      </c>
      <c r="C18" s="37" t="s">
        <v>34</v>
      </c>
      <c r="D18" s="36" t="s">
        <v>35</v>
      </c>
    </row>
    <row r="19" spans="1:4" ht="12.5" x14ac:dyDescent="0.25">
      <c r="A19" s="35" t="s">
        <v>6</v>
      </c>
      <c r="B19" s="36" t="s">
        <v>7</v>
      </c>
      <c r="C19" s="37" t="s">
        <v>36</v>
      </c>
      <c r="D19" s="36" t="s">
        <v>37</v>
      </c>
    </row>
    <row r="20" spans="1:4" ht="25" x14ac:dyDescent="0.25">
      <c r="A20" s="35" t="s">
        <v>6</v>
      </c>
      <c r="B20" s="36" t="s">
        <v>7</v>
      </c>
      <c r="C20" s="37" t="s">
        <v>38</v>
      </c>
      <c r="D20" s="36" t="s">
        <v>39</v>
      </c>
    </row>
    <row r="21" spans="1:4" ht="12.5" x14ac:dyDescent="0.25">
      <c r="A21" s="35" t="s">
        <v>6</v>
      </c>
      <c r="B21" s="36" t="s">
        <v>7</v>
      </c>
      <c r="C21" s="37" t="s">
        <v>40</v>
      </c>
      <c r="D21" s="36" t="s">
        <v>41</v>
      </c>
    </row>
    <row r="22" spans="1:4" ht="12.5" x14ac:dyDescent="0.25">
      <c r="A22" s="35" t="s">
        <v>6</v>
      </c>
      <c r="B22" s="36" t="s">
        <v>7</v>
      </c>
      <c r="C22" s="37" t="s">
        <v>42</v>
      </c>
      <c r="D22" s="36" t="s">
        <v>43</v>
      </c>
    </row>
    <row r="23" spans="1:4" ht="12.5" x14ac:dyDescent="0.25">
      <c r="A23" s="35" t="s">
        <v>6</v>
      </c>
      <c r="B23" s="36" t="s">
        <v>7</v>
      </c>
      <c r="C23" s="37" t="s">
        <v>44</v>
      </c>
      <c r="D23" s="36" t="s">
        <v>45</v>
      </c>
    </row>
    <row r="24" spans="1:4" ht="12.5" x14ac:dyDescent="0.25">
      <c r="A24" s="35" t="s">
        <v>6</v>
      </c>
      <c r="B24" s="36" t="s">
        <v>7</v>
      </c>
      <c r="C24" s="37" t="s">
        <v>46</v>
      </c>
      <c r="D24" s="36" t="s">
        <v>47</v>
      </c>
    </row>
    <row r="25" spans="1:4" ht="25" x14ac:dyDescent="0.25">
      <c r="A25" s="35" t="s">
        <v>6</v>
      </c>
      <c r="B25" s="36" t="s">
        <v>7</v>
      </c>
      <c r="C25" s="37" t="s">
        <v>48</v>
      </c>
      <c r="D25" s="36" t="s">
        <v>49</v>
      </c>
    </row>
    <row r="26" spans="1:4" ht="25" x14ac:dyDescent="0.25">
      <c r="A26" s="35" t="s">
        <v>6</v>
      </c>
      <c r="B26" s="36" t="s">
        <v>7</v>
      </c>
      <c r="C26" s="37" t="s">
        <v>50</v>
      </c>
      <c r="D26" s="36" t="s">
        <v>51</v>
      </c>
    </row>
    <row r="27" spans="1:4" ht="25" x14ac:dyDescent="0.25">
      <c r="A27" s="35" t="s">
        <v>6</v>
      </c>
      <c r="B27" s="36" t="s">
        <v>7</v>
      </c>
      <c r="C27" s="37" t="s">
        <v>52</v>
      </c>
      <c r="D27" s="36" t="s">
        <v>53</v>
      </c>
    </row>
    <row r="28" spans="1:4" ht="12.5" x14ac:dyDescent="0.25">
      <c r="A28" s="35" t="s">
        <v>6</v>
      </c>
      <c r="B28" s="36" t="s">
        <v>7</v>
      </c>
      <c r="C28" s="37" t="s">
        <v>54</v>
      </c>
      <c r="D28" s="36" t="s">
        <v>55</v>
      </c>
    </row>
    <row r="29" spans="1:4" ht="12.5" x14ac:dyDescent="0.25">
      <c r="A29" s="35" t="s">
        <v>6</v>
      </c>
      <c r="B29" s="36" t="s">
        <v>7</v>
      </c>
      <c r="C29" s="37" t="s">
        <v>56</v>
      </c>
      <c r="D29" s="36" t="s">
        <v>57</v>
      </c>
    </row>
    <row r="30" spans="1:4" ht="12.5" x14ac:dyDescent="0.25">
      <c r="A30" s="35" t="s">
        <v>6</v>
      </c>
      <c r="B30" s="36" t="s">
        <v>7</v>
      </c>
      <c r="C30" s="37" t="s">
        <v>58</v>
      </c>
      <c r="D30" s="36" t="s">
        <v>59</v>
      </c>
    </row>
    <row r="31" spans="1:4" ht="25" x14ac:dyDescent="0.25">
      <c r="A31" s="35" t="s">
        <v>6</v>
      </c>
      <c r="B31" s="36" t="s">
        <v>7</v>
      </c>
      <c r="C31" s="37" t="s">
        <v>60</v>
      </c>
      <c r="D31" s="36" t="s">
        <v>61</v>
      </c>
    </row>
    <row r="32" spans="1:4" ht="25" x14ac:dyDescent="0.25">
      <c r="A32" s="35" t="s">
        <v>6</v>
      </c>
      <c r="B32" s="36" t="s">
        <v>7</v>
      </c>
      <c r="C32" s="37" t="s">
        <v>62</v>
      </c>
      <c r="D32" s="36" t="s">
        <v>63</v>
      </c>
    </row>
    <row r="33" spans="1:4" ht="25" x14ac:dyDescent="0.25">
      <c r="A33" s="35" t="s">
        <v>6</v>
      </c>
      <c r="B33" s="36" t="s">
        <v>7</v>
      </c>
      <c r="C33" s="37" t="s">
        <v>64</v>
      </c>
      <c r="D33" s="36" t="s">
        <v>65</v>
      </c>
    </row>
    <row r="34" spans="1:4" ht="12.5" x14ac:dyDescent="0.25">
      <c r="A34" s="35" t="s">
        <v>6</v>
      </c>
      <c r="B34" s="36" t="s">
        <v>7</v>
      </c>
      <c r="C34" s="37" t="s">
        <v>66</v>
      </c>
      <c r="D34" s="36" t="s">
        <v>67</v>
      </c>
    </row>
    <row r="35" spans="1:4" ht="12.5" x14ac:dyDescent="0.25">
      <c r="A35" s="35" t="s">
        <v>6</v>
      </c>
      <c r="B35" s="36" t="s">
        <v>7</v>
      </c>
      <c r="C35" s="37" t="s">
        <v>68</v>
      </c>
      <c r="D35" s="36" t="s">
        <v>69</v>
      </c>
    </row>
    <row r="36" spans="1:4" ht="12.5" x14ac:dyDescent="0.25">
      <c r="A36" s="35" t="s">
        <v>6</v>
      </c>
      <c r="B36" s="36" t="s">
        <v>7</v>
      </c>
      <c r="C36" s="37" t="s">
        <v>70</v>
      </c>
      <c r="D36" s="36" t="s">
        <v>71</v>
      </c>
    </row>
    <row r="37" spans="1:4" ht="12.5" x14ac:dyDescent="0.25">
      <c r="A37" s="35" t="s">
        <v>6</v>
      </c>
      <c r="B37" s="35" t="s">
        <v>7</v>
      </c>
      <c r="C37" s="37" t="s">
        <v>72</v>
      </c>
      <c r="D37" s="35" t="s">
        <v>73</v>
      </c>
    </row>
    <row r="38" spans="1:4" ht="12.5" x14ac:dyDescent="0.25">
      <c r="A38" s="35" t="s">
        <v>6</v>
      </c>
      <c r="B38" s="35" t="s">
        <v>7</v>
      </c>
      <c r="C38" s="37" t="s">
        <v>74</v>
      </c>
      <c r="D38" s="35" t="s">
        <v>75</v>
      </c>
    </row>
    <row r="39" spans="1:4" ht="12.5" x14ac:dyDescent="0.25">
      <c r="A39" s="35" t="s">
        <v>6</v>
      </c>
      <c r="B39" s="35" t="s">
        <v>7</v>
      </c>
      <c r="C39" s="37" t="s">
        <v>76</v>
      </c>
      <c r="D39" s="35" t="s">
        <v>77</v>
      </c>
    </row>
    <row r="40" spans="1:4" ht="12.5" x14ac:dyDescent="0.25">
      <c r="A40" s="35" t="s">
        <v>6</v>
      </c>
      <c r="B40" s="35" t="s">
        <v>7</v>
      </c>
      <c r="C40" s="37" t="s">
        <v>76</v>
      </c>
      <c r="D40" s="35" t="s">
        <v>78</v>
      </c>
    </row>
    <row r="41" spans="1:4" ht="25" x14ac:dyDescent="0.25">
      <c r="A41" s="35" t="s">
        <v>6</v>
      </c>
      <c r="B41" s="35" t="s">
        <v>7</v>
      </c>
      <c r="C41" s="37" t="s">
        <v>79</v>
      </c>
      <c r="D41" s="35" t="s">
        <v>80</v>
      </c>
    </row>
    <row r="42" spans="1:4" ht="25" x14ac:dyDescent="0.25">
      <c r="A42" s="35" t="s">
        <v>6</v>
      </c>
      <c r="B42" s="35" t="s">
        <v>7</v>
      </c>
      <c r="C42" s="37" t="s">
        <v>81</v>
      </c>
      <c r="D42" s="35" t="s">
        <v>82</v>
      </c>
    </row>
    <row r="43" spans="1:4" ht="25" x14ac:dyDescent="0.25">
      <c r="A43" s="35" t="s">
        <v>6</v>
      </c>
      <c r="B43" s="35" t="s">
        <v>7</v>
      </c>
      <c r="C43" s="37" t="s">
        <v>83</v>
      </c>
      <c r="D43" s="35" t="s">
        <v>84</v>
      </c>
    </row>
    <row r="44" spans="1:4" ht="25" x14ac:dyDescent="0.25">
      <c r="A44" s="35" t="s">
        <v>6</v>
      </c>
      <c r="B44" s="35" t="s">
        <v>7</v>
      </c>
      <c r="C44" s="37" t="s">
        <v>85</v>
      </c>
      <c r="D44" s="35" t="s">
        <v>86</v>
      </c>
    </row>
    <row r="45" spans="1:4" ht="25" x14ac:dyDescent="0.25">
      <c r="A45" s="35" t="s">
        <v>6</v>
      </c>
      <c r="B45" s="35" t="s">
        <v>7</v>
      </c>
      <c r="C45" s="37" t="s">
        <v>87</v>
      </c>
      <c r="D45" s="35" t="s">
        <v>88</v>
      </c>
    </row>
    <row r="46" spans="1:4" ht="12.5" x14ac:dyDescent="0.25">
      <c r="A46" s="35" t="s">
        <v>6</v>
      </c>
      <c r="B46" s="35" t="s">
        <v>7</v>
      </c>
      <c r="C46" s="38" t="s">
        <v>89</v>
      </c>
      <c r="D46" s="39"/>
    </row>
    <row r="47" spans="1:4" ht="12.5" x14ac:dyDescent="0.25">
      <c r="A47" s="35" t="s">
        <v>90</v>
      </c>
      <c r="B47" s="35" t="s">
        <v>91</v>
      </c>
      <c r="C47" s="37" t="s">
        <v>92</v>
      </c>
      <c r="D47" s="35" t="s">
        <v>92</v>
      </c>
    </row>
    <row r="48" spans="1:4" ht="12.5" x14ac:dyDescent="0.25">
      <c r="A48" s="35" t="s">
        <v>90</v>
      </c>
      <c r="B48" s="35" t="s">
        <v>93</v>
      </c>
      <c r="C48" s="37" t="s">
        <v>92</v>
      </c>
      <c r="D48" s="35" t="s">
        <v>92</v>
      </c>
    </row>
    <row r="49" spans="1:4" ht="12.5" x14ac:dyDescent="0.25">
      <c r="A49" s="35" t="s">
        <v>90</v>
      </c>
      <c r="B49" s="35" t="s">
        <v>94</v>
      </c>
      <c r="C49" s="37" t="s">
        <v>95</v>
      </c>
      <c r="D49" s="35" t="s">
        <v>96</v>
      </c>
    </row>
    <row r="50" spans="1:4" ht="12.5" x14ac:dyDescent="0.25">
      <c r="A50" s="35" t="s">
        <v>90</v>
      </c>
      <c r="B50" s="35" t="s">
        <v>94</v>
      </c>
      <c r="C50" s="37" t="s">
        <v>97</v>
      </c>
      <c r="D50" s="35" t="s">
        <v>98</v>
      </c>
    </row>
    <row r="51" spans="1:4" ht="12.5" x14ac:dyDescent="0.25">
      <c r="A51" s="35" t="s">
        <v>90</v>
      </c>
      <c r="B51" s="35" t="s">
        <v>94</v>
      </c>
      <c r="C51" s="37" t="s">
        <v>99</v>
      </c>
      <c r="D51" s="35" t="s">
        <v>100</v>
      </c>
    </row>
    <row r="52" spans="1:4" ht="12.5" x14ac:dyDescent="0.25">
      <c r="A52" s="35" t="s">
        <v>90</v>
      </c>
      <c r="B52" s="35" t="s">
        <v>94</v>
      </c>
      <c r="C52" s="37" t="s">
        <v>101</v>
      </c>
      <c r="D52" s="35" t="s">
        <v>102</v>
      </c>
    </row>
    <row r="53" spans="1:4" ht="12.5" x14ac:dyDescent="0.25">
      <c r="A53" s="35" t="s">
        <v>90</v>
      </c>
      <c r="B53" s="35" t="s">
        <v>94</v>
      </c>
      <c r="C53" s="37" t="s">
        <v>103</v>
      </c>
      <c r="D53" s="35" t="s">
        <v>104</v>
      </c>
    </row>
    <row r="54" spans="1:4" ht="12.5" x14ac:dyDescent="0.25">
      <c r="A54" s="35" t="s">
        <v>90</v>
      </c>
      <c r="B54" s="35" t="s">
        <v>94</v>
      </c>
      <c r="C54" s="37" t="s">
        <v>32</v>
      </c>
      <c r="D54" s="35" t="s">
        <v>105</v>
      </c>
    </row>
    <row r="55" spans="1:4" ht="12.5" x14ac:dyDescent="0.25">
      <c r="A55" s="35" t="s">
        <v>90</v>
      </c>
      <c r="B55" s="35" t="s">
        <v>94</v>
      </c>
      <c r="C55" s="37" t="s">
        <v>106</v>
      </c>
      <c r="D55" s="35" t="s">
        <v>107</v>
      </c>
    </row>
    <row r="56" spans="1:4" ht="12.5" x14ac:dyDescent="0.25">
      <c r="A56" s="35" t="s">
        <v>90</v>
      </c>
      <c r="B56" s="35" t="s">
        <v>94</v>
      </c>
      <c r="C56" s="37" t="s">
        <v>108</v>
      </c>
      <c r="D56" s="35" t="s">
        <v>109</v>
      </c>
    </row>
    <row r="57" spans="1:4" ht="25" x14ac:dyDescent="0.25">
      <c r="A57" s="35" t="s">
        <v>90</v>
      </c>
      <c r="B57" s="35" t="s">
        <v>94</v>
      </c>
      <c r="C57" s="37" t="s">
        <v>110</v>
      </c>
      <c r="D57" s="35" t="s">
        <v>111</v>
      </c>
    </row>
    <row r="58" spans="1:4" ht="37.5" x14ac:dyDescent="0.25">
      <c r="A58" s="35" t="s">
        <v>90</v>
      </c>
      <c r="B58" s="35" t="s">
        <v>94</v>
      </c>
      <c r="C58" s="37" t="s">
        <v>112</v>
      </c>
      <c r="D58" s="35" t="s">
        <v>113</v>
      </c>
    </row>
    <row r="59" spans="1:4" ht="12.5" x14ac:dyDescent="0.25">
      <c r="A59" s="40" t="s">
        <v>90</v>
      </c>
      <c r="B59" s="40" t="s">
        <v>94</v>
      </c>
      <c r="C59" s="41" t="s">
        <v>114</v>
      </c>
      <c r="D59" s="40" t="s">
        <v>92</v>
      </c>
    </row>
    <row r="60" spans="1:4" ht="12.5" x14ac:dyDescent="0.25">
      <c r="A60" s="35" t="s">
        <v>115</v>
      </c>
      <c r="B60" s="35" t="s">
        <v>116</v>
      </c>
      <c r="C60" s="37" t="s">
        <v>92</v>
      </c>
      <c r="D60" s="35" t="s">
        <v>92</v>
      </c>
    </row>
    <row r="61" spans="1:4" ht="15.75" customHeight="1" x14ac:dyDescent="0.25"/>
    <row r="62" spans="1:4" ht="15.75" customHeight="1" x14ac:dyDescent="0.25"/>
    <row r="63" spans="1:4" ht="15.75" customHeight="1" x14ac:dyDescent="0.25"/>
    <row r="64" spans="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2"/>
  <sheetViews>
    <sheetView showGridLines="0" tabSelected="1" topLeftCell="A28" zoomScaleNormal="100" workbookViewId="0">
      <selection activeCell="B8" sqref="B8:B10"/>
    </sheetView>
  </sheetViews>
  <sheetFormatPr defaultColWidth="14.453125" defaultRowHeight="15" customHeight="1" outlineLevelCol="1" x14ac:dyDescent="0.25"/>
  <cols>
    <col min="1" max="1" width="40.36328125" customWidth="1" outlineLevel="1"/>
    <col min="2" max="2" width="41.453125" customWidth="1" outlineLevel="1"/>
    <col min="3" max="7" width="19.36328125" customWidth="1" outlineLevel="1"/>
    <col min="8" max="26" width="10.6328125" customWidth="1"/>
  </cols>
  <sheetData>
    <row r="1" spans="1:7" ht="15.75" customHeight="1" x14ac:dyDescent="0.35">
      <c r="A1" s="1" t="s">
        <v>0</v>
      </c>
    </row>
    <row r="2" spans="1:7" ht="18" customHeight="1" x14ac:dyDescent="0.4">
      <c r="A2" s="3" t="s">
        <v>117</v>
      </c>
    </row>
    <row r="3" spans="1:7" ht="12.75" customHeight="1" x14ac:dyDescent="0.3">
      <c r="A3" s="9" t="s">
        <v>118</v>
      </c>
    </row>
    <row r="4" spans="1:7" ht="12.75" customHeight="1" x14ac:dyDescent="0.25">
      <c r="D4" s="49" t="s">
        <v>119</v>
      </c>
      <c r="E4" s="50"/>
      <c r="F4" s="50"/>
      <c r="G4" s="51"/>
    </row>
    <row r="5" spans="1:7" ht="60" customHeight="1" x14ac:dyDescent="0.25">
      <c r="A5" s="52" t="s">
        <v>120</v>
      </c>
      <c r="B5" s="52" t="s">
        <v>3</v>
      </c>
      <c r="C5" s="52" t="s">
        <v>180</v>
      </c>
      <c r="D5" s="49" t="s">
        <v>181</v>
      </c>
      <c r="E5" s="50"/>
      <c r="F5" s="51"/>
      <c r="G5" s="54" t="s">
        <v>121</v>
      </c>
    </row>
    <row r="6" spans="1:7" ht="24" customHeight="1" x14ac:dyDescent="0.25">
      <c r="A6" s="53"/>
      <c r="B6" s="53"/>
      <c r="C6" s="53"/>
      <c r="D6" s="10" t="s">
        <v>6</v>
      </c>
      <c r="E6" s="10" t="s">
        <v>90</v>
      </c>
      <c r="F6" s="10" t="s">
        <v>115</v>
      </c>
      <c r="G6" s="53"/>
    </row>
    <row r="7" spans="1:7" ht="35.25" customHeight="1" x14ac:dyDescent="0.25">
      <c r="A7" s="11" t="s">
        <v>122</v>
      </c>
      <c r="B7" s="33" t="s">
        <v>199</v>
      </c>
      <c r="C7" s="12" t="s">
        <v>115</v>
      </c>
      <c r="D7" s="13">
        <v>0</v>
      </c>
      <c r="E7" s="13">
        <v>0</v>
      </c>
      <c r="F7" s="13">
        <v>1208.7</v>
      </c>
      <c r="G7" s="13">
        <f t="shared" ref="G7:G18" si="0">D7+E7+F7</f>
        <v>1208.7</v>
      </c>
    </row>
    <row r="8" spans="1:7" ht="46.5" customHeight="1" x14ac:dyDescent="0.25">
      <c r="A8" s="55" t="s">
        <v>123</v>
      </c>
      <c r="B8" s="59" t="s">
        <v>188</v>
      </c>
      <c r="C8" s="12" t="s">
        <v>115</v>
      </c>
      <c r="D8" s="13">
        <v>0</v>
      </c>
      <c r="E8" s="13">
        <v>6.3970000000000002</v>
      </c>
      <c r="F8" s="13">
        <v>0</v>
      </c>
      <c r="G8" s="13">
        <f t="shared" si="0"/>
        <v>6.3970000000000002</v>
      </c>
    </row>
    <row r="9" spans="1:7" ht="46.5" customHeight="1" x14ac:dyDescent="0.25">
      <c r="A9" s="56"/>
      <c r="B9" s="56"/>
      <c r="C9" s="12" t="s">
        <v>90</v>
      </c>
      <c r="D9" s="13">
        <v>0</v>
      </c>
      <c r="E9" s="13">
        <v>594.80027199999995</v>
      </c>
      <c r="F9" s="13">
        <v>0</v>
      </c>
      <c r="G9" s="13">
        <f t="shared" si="0"/>
        <v>594.80027199999995</v>
      </c>
    </row>
    <row r="10" spans="1:7" ht="46.5" customHeight="1" x14ac:dyDescent="0.25">
      <c r="A10" s="53"/>
      <c r="B10" s="53"/>
      <c r="C10" s="12" t="s">
        <v>6</v>
      </c>
      <c r="D10" s="13">
        <v>0</v>
      </c>
      <c r="E10" s="13">
        <v>169.09447259000001</v>
      </c>
      <c r="F10" s="13">
        <v>0</v>
      </c>
      <c r="G10" s="13">
        <f t="shared" si="0"/>
        <v>169.09447259000001</v>
      </c>
    </row>
    <row r="11" spans="1:7" ht="35.25" customHeight="1" x14ac:dyDescent="0.25">
      <c r="A11" s="11" t="s">
        <v>124</v>
      </c>
      <c r="B11" s="11" t="s">
        <v>93</v>
      </c>
      <c r="C11" s="12" t="s">
        <v>90</v>
      </c>
      <c r="D11" s="13">
        <v>0</v>
      </c>
      <c r="E11" s="13">
        <v>100.817486</v>
      </c>
      <c r="F11" s="13">
        <v>0</v>
      </c>
      <c r="G11" s="13">
        <f t="shared" si="0"/>
        <v>100.817486</v>
      </c>
    </row>
    <row r="12" spans="1:7" ht="37.5" customHeight="1" x14ac:dyDescent="0.25">
      <c r="A12" s="11" t="s">
        <v>125</v>
      </c>
      <c r="B12" s="11" t="s">
        <v>91</v>
      </c>
      <c r="C12" s="12" t="s">
        <v>90</v>
      </c>
      <c r="D12" s="13">
        <v>0</v>
      </c>
      <c r="E12" s="13">
        <v>112.8</v>
      </c>
      <c r="F12" s="13">
        <v>0</v>
      </c>
      <c r="G12" s="13">
        <f t="shared" si="0"/>
        <v>112.8</v>
      </c>
    </row>
    <row r="13" spans="1:7" ht="30.75" customHeight="1" x14ac:dyDescent="0.25">
      <c r="A13" s="11" t="s">
        <v>126</v>
      </c>
      <c r="B13" s="33" t="s">
        <v>189</v>
      </c>
      <c r="C13" s="12" t="s">
        <v>6</v>
      </c>
      <c r="D13" s="13">
        <v>1645.5495501390701</v>
      </c>
      <c r="E13" s="13">
        <v>0</v>
      </c>
      <c r="F13" s="13">
        <v>0</v>
      </c>
      <c r="G13" s="13">
        <f t="shared" si="0"/>
        <v>1645.5495501390701</v>
      </c>
    </row>
    <row r="14" spans="1:7" ht="12.75" customHeight="1" x14ac:dyDescent="0.25">
      <c r="A14" s="60" t="s">
        <v>127</v>
      </c>
      <c r="B14" s="50"/>
      <c r="C14" s="51"/>
      <c r="D14" s="14">
        <f t="shared" ref="D14:F14" si="1">SUM(D7:D13)</f>
        <v>1645.5495501390701</v>
      </c>
      <c r="E14" s="14">
        <f t="shared" si="1"/>
        <v>983.90923058999999</v>
      </c>
      <c r="F14" s="14">
        <f t="shared" si="1"/>
        <v>1208.7</v>
      </c>
      <c r="G14" s="14">
        <f t="shared" si="0"/>
        <v>3838.1587807290698</v>
      </c>
    </row>
    <row r="15" spans="1:7" ht="25" x14ac:dyDescent="0.25">
      <c r="A15" s="11" t="s">
        <v>128</v>
      </c>
      <c r="B15" s="11" t="s">
        <v>129</v>
      </c>
      <c r="C15" s="12" t="s">
        <v>90</v>
      </c>
      <c r="D15" s="13">
        <v>0</v>
      </c>
      <c r="E15" s="13">
        <v>40</v>
      </c>
      <c r="F15" s="13">
        <v>0</v>
      </c>
      <c r="G15" s="13">
        <f t="shared" si="0"/>
        <v>40</v>
      </c>
    </row>
    <row r="16" spans="1:7" ht="12.75" customHeight="1" x14ac:dyDescent="0.25">
      <c r="A16" s="60" t="s">
        <v>130</v>
      </c>
      <c r="B16" s="50"/>
      <c r="C16" s="51"/>
      <c r="D16" s="14">
        <f t="shared" ref="D16:F16" si="2">SUM(D15)</f>
        <v>0</v>
      </c>
      <c r="E16" s="14">
        <f t="shared" si="2"/>
        <v>40</v>
      </c>
      <c r="F16" s="14">
        <f t="shared" si="2"/>
        <v>0</v>
      </c>
      <c r="G16" s="14">
        <f t="shared" si="0"/>
        <v>40</v>
      </c>
    </row>
    <row r="17" spans="1:7" ht="12.75" customHeight="1" x14ac:dyDescent="0.25">
      <c r="A17" s="60" t="s">
        <v>131</v>
      </c>
      <c r="B17" s="50"/>
      <c r="C17" s="51"/>
      <c r="D17" s="14">
        <v>0</v>
      </c>
      <c r="E17" s="14">
        <v>0</v>
      </c>
      <c r="F17" s="14">
        <v>0</v>
      </c>
      <c r="G17" s="14">
        <f t="shared" si="0"/>
        <v>0</v>
      </c>
    </row>
    <row r="18" spans="1:7" ht="15.75" customHeight="1" x14ac:dyDescent="0.25">
      <c r="A18" s="61" t="s">
        <v>132</v>
      </c>
      <c r="B18" s="50"/>
      <c r="C18" s="51"/>
      <c r="D18" s="15">
        <f t="shared" ref="D18:F18" si="3">D14+D16+D17</f>
        <v>1645.5495501390701</v>
      </c>
      <c r="E18" s="15">
        <f t="shared" si="3"/>
        <v>1023.90923059</v>
      </c>
      <c r="F18" s="15">
        <f t="shared" si="3"/>
        <v>1208.7</v>
      </c>
      <c r="G18" s="15">
        <f t="shared" si="0"/>
        <v>3878.1587807290698</v>
      </c>
    </row>
    <row r="19" spans="1:7" ht="15.75" customHeight="1" x14ac:dyDescent="0.25">
      <c r="A19" s="61" t="s">
        <v>133</v>
      </c>
      <c r="B19" s="50"/>
      <c r="C19" s="51"/>
      <c r="D19" s="15">
        <f t="shared" ref="D19:G19" si="4">+D20+D23+D24+D25</f>
        <v>1645.5495501390699</v>
      </c>
      <c r="E19" s="15">
        <f t="shared" si="4"/>
        <v>1023.9092305900006</v>
      </c>
      <c r="F19" s="15">
        <f t="shared" si="4"/>
        <v>1208.6999999999998</v>
      </c>
      <c r="G19" s="15">
        <f t="shared" si="4"/>
        <v>3878.1587807290707</v>
      </c>
    </row>
    <row r="20" spans="1:7" ht="12.75" customHeight="1" x14ac:dyDescent="0.25">
      <c r="A20" s="62" t="s">
        <v>134</v>
      </c>
      <c r="B20" s="57" t="s">
        <v>135</v>
      </c>
      <c r="C20" s="51"/>
      <c r="D20" s="16">
        <v>1525.7495501390699</v>
      </c>
      <c r="E20" s="16">
        <v>960.50923059000002</v>
      </c>
      <c r="F20" s="16">
        <v>1063.5999999999999</v>
      </c>
      <c r="G20" s="16">
        <f t="shared" ref="G20:G29" si="5">D20+E20+F20</f>
        <v>3549.8587807290701</v>
      </c>
    </row>
    <row r="21" spans="1:7" ht="12.75" customHeight="1" x14ac:dyDescent="0.25">
      <c r="A21" s="56"/>
      <c r="B21" s="57" t="s">
        <v>185</v>
      </c>
      <c r="C21" s="51"/>
      <c r="D21" s="16">
        <v>1525.7495501390699</v>
      </c>
      <c r="E21" s="16">
        <v>544.79999999999995</v>
      </c>
      <c r="F21" s="16">
        <v>451</v>
      </c>
      <c r="G21" s="16">
        <f t="shared" si="5"/>
        <v>2521.5495501390697</v>
      </c>
    </row>
    <row r="22" spans="1:7" ht="12.75" customHeight="1" x14ac:dyDescent="0.25">
      <c r="A22" s="56"/>
      <c r="B22" s="57" t="s">
        <v>186</v>
      </c>
      <c r="C22" s="51"/>
      <c r="D22" s="16">
        <f t="shared" ref="D22:F22" si="6">D20-D21</f>
        <v>0</v>
      </c>
      <c r="E22" s="16">
        <f t="shared" si="6"/>
        <v>415.70923059000006</v>
      </c>
      <c r="F22" s="16">
        <f t="shared" si="6"/>
        <v>612.59999999999991</v>
      </c>
      <c r="G22" s="16">
        <f t="shared" si="5"/>
        <v>1028.30923059</v>
      </c>
    </row>
    <row r="23" spans="1:7" ht="12.75" customHeight="1" x14ac:dyDescent="0.25">
      <c r="A23" s="56"/>
      <c r="B23" s="57" t="s">
        <v>136</v>
      </c>
      <c r="C23" s="51"/>
      <c r="D23" s="16">
        <f t="shared" ref="D23:F23" si="7">D16</f>
        <v>0</v>
      </c>
      <c r="E23" s="16">
        <f t="shared" si="7"/>
        <v>40</v>
      </c>
      <c r="F23" s="16">
        <f t="shared" si="7"/>
        <v>0</v>
      </c>
      <c r="G23" s="16">
        <f t="shared" si="5"/>
        <v>40</v>
      </c>
    </row>
    <row r="24" spans="1:7" ht="12.75" customHeight="1" x14ac:dyDescent="0.25">
      <c r="A24" s="56"/>
      <c r="B24" s="57" t="s">
        <v>137</v>
      </c>
      <c r="C24" s="51"/>
      <c r="D24" s="16">
        <f t="shared" ref="D24:F24" si="8">D17</f>
        <v>0</v>
      </c>
      <c r="E24" s="16">
        <f t="shared" si="8"/>
        <v>0</v>
      </c>
      <c r="F24" s="16">
        <f t="shared" si="8"/>
        <v>0</v>
      </c>
      <c r="G24" s="16">
        <f t="shared" si="5"/>
        <v>0</v>
      </c>
    </row>
    <row r="25" spans="1:7" ht="23.25" customHeight="1" x14ac:dyDescent="0.25">
      <c r="A25" s="53"/>
      <c r="B25" s="64" t="s">
        <v>138</v>
      </c>
      <c r="C25" s="51"/>
      <c r="D25" s="16">
        <f>119.8</f>
        <v>119.8</v>
      </c>
      <c r="E25" s="16">
        <v>23.4000000000005</v>
      </c>
      <c r="F25" s="16">
        <v>145.1</v>
      </c>
      <c r="G25" s="16">
        <f t="shared" si="5"/>
        <v>288.30000000000052</v>
      </c>
    </row>
    <row r="26" spans="1:7" ht="15.75" customHeight="1" x14ac:dyDescent="0.25">
      <c r="A26" s="61" t="s">
        <v>139</v>
      </c>
      <c r="B26" s="50"/>
      <c r="C26" s="51"/>
      <c r="D26" s="15">
        <v>0</v>
      </c>
      <c r="E26" s="15">
        <v>0</v>
      </c>
      <c r="F26" s="15">
        <v>0</v>
      </c>
      <c r="G26" s="15">
        <f t="shared" si="5"/>
        <v>0</v>
      </c>
    </row>
    <row r="27" spans="1:7" ht="15" customHeight="1" x14ac:dyDescent="0.25">
      <c r="A27" s="65" t="s">
        <v>140</v>
      </c>
      <c r="B27" s="50"/>
      <c r="C27" s="51"/>
      <c r="D27" s="17">
        <f t="shared" ref="D27:F27" si="9">D19+D26</f>
        <v>1645.5495501390699</v>
      </c>
      <c r="E27" s="17">
        <f t="shared" si="9"/>
        <v>1023.9092305900006</v>
      </c>
      <c r="F27" s="17">
        <f t="shared" si="9"/>
        <v>1208.6999999999998</v>
      </c>
      <c r="G27" s="17">
        <f t="shared" si="5"/>
        <v>3878.1587807290703</v>
      </c>
    </row>
    <row r="28" spans="1:7" ht="12.75" customHeight="1" x14ac:dyDescent="0.25">
      <c r="A28" s="62" t="s">
        <v>141</v>
      </c>
      <c r="B28" s="57" t="s">
        <v>142</v>
      </c>
      <c r="C28" s="51"/>
      <c r="D28" s="13">
        <f t="shared" ref="D28:F28" si="10">D20+D23+D24</f>
        <v>1525.7495501390699</v>
      </c>
      <c r="E28" s="13">
        <f t="shared" si="10"/>
        <v>1000.50923059</v>
      </c>
      <c r="F28" s="13">
        <f t="shared" si="10"/>
        <v>1063.5999999999999</v>
      </c>
      <c r="G28" s="16">
        <f t="shared" si="5"/>
        <v>3589.8587807290701</v>
      </c>
    </row>
    <row r="29" spans="1:7" ht="12.75" customHeight="1" x14ac:dyDescent="0.25">
      <c r="A29" s="53"/>
      <c r="B29" s="57" t="s">
        <v>143</v>
      </c>
      <c r="C29" s="51"/>
      <c r="D29" s="13">
        <f t="shared" ref="D29:F29" si="11">D26+D25</f>
        <v>119.8</v>
      </c>
      <c r="E29" s="13">
        <f t="shared" si="11"/>
        <v>23.4000000000005</v>
      </c>
      <c r="F29" s="13">
        <f t="shared" si="11"/>
        <v>145.1</v>
      </c>
      <c r="G29" s="16">
        <f t="shared" si="5"/>
        <v>288.30000000000052</v>
      </c>
    </row>
    <row r="30" spans="1:7" ht="15.75" customHeight="1" x14ac:dyDescent="0.25"/>
    <row r="31" spans="1:7" ht="12.75" customHeight="1" x14ac:dyDescent="0.3">
      <c r="A31" s="18" t="s">
        <v>144</v>
      </c>
      <c r="D31" s="19"/>
      <c r="E31" s="19"/>
      <c r="F31" s="19"/>
      <c r="G31" s="19"/>
    </row>
    <row r="32" spans="1:7" s="31" customFormat="1" ht="28" customHeight="1" x14ac:dyDescent="0.25">
      <c r="A32" s="44" t="s">
        <v>179</v>
      </c>
      <c r="B32" s="45"/>
      <c r="C32" s="45"/>
      <c r="D32" s="45"/>
      <c r="E32" s="45"/>
      <c r="F32" s="45"/>
      <c r="G32" s="45"/>
    </row>
    <row r="33" spans="1:26" ht="14.5" x14ac:dyDescent="0.25">
      <c r="A33" s="46" t="s">
        <v>198</v>
      </c>
      <c r="B33" s="46"/>
      <c r="C33" s="46"/>
      <c r="D33" s="46"/>
      <c r="E33" s="46"/>
      <c r="F33" s="46"/>
      <c r="G33" s="46"/>
    </row>
    <row r="34" spans="1:26" ht="14.5" x14ac:dyDescent="0.25">
      <c r="A34" s="63" t="s">
        <v>182</v>
      </c>
      <c r="B34" s="63"/>
      <c r="C34" s="63"/>
      <c r="D34" s="63"/>
      <c r="E34" s="63"/>
      <c r="F34" s="63"/>
      <c r="G34" s="63"/>
    </row>
    <row r="35" spans="1:26" ht="44" customHeight="1" x14ac:dyDescent="0.25">
      <c r="A35" s="47" t="s">
        <v>187</v>
      </c>
      <c r="B35" s="48"/>
      <c r="C35" s="48"/>
      <c r="D35" s="48"/>
      <c r="E35" s="48"/>
      <c r="F35" s="48"/>
      <c r="G35" s="48"/>
    </row>
    <row r="36" spans="1:26" ht="32" customHeight="1" x14ac:dyDescent="0.25">
      <c r="A36" s="47" t="s">
        <v>196</v>
      </c>
      <c r="B36" s="48"/>
      <c r="C36" s="48"/>
      <c r="D36" s="48"/>
      <c r="E36" s="48"/>
      <c r="F36" s="48"/>
      <c r="G36" s="48"/>
    </row>
    <row r="37" spans="1:26" ht="14.5" x14ac:dyDescent="0.25">
      <c r="A37" s="46" t="s">
        <v>194</v>
      </c>
      <c r="B37" s="46"/>
      <c r="C37" s="46"/>
      <c r="D37" s="46"/>
      <c r="E37" s="46"/>
      <c r="F37" s="46"/>
      <c r="G37" s="46"/>
    </row>
    <row r="38" spans="1:26" ht="14.5" x14ac:dyDescent="0.25">
      <c r="A38" s="46" t="s">
        <v>195</v>
      </c>
      <c r="B38" s="46"/>
      <c r="C38" s="46"/>
      <c r="D38" s="46"/>
      <c r="E38" s="46"/>
      <c r="F38" s="46"/>
      <c r="G38" s="46"/>
      <c r="H38" s="8"/>
      <c r="I38" s="8"/>
      <c r="J38" s="8"/>
      <c r="K38" s="8"/>
      <c r="L38" s="8"/>
      <c r="M38" s="8"/>
      <c r="N38" s="8"/>
      <c r="O38" s="8"/>
      <c r="P38" s="8"/>
      <c r="Q38" s="8"/>
      <c r="R38" s="8"/>
      <c r="S38" s="8"/>
      <c r="T38" s="8"/>
      <c r="U38" s="8"/>
      <c r="V38" s="8"/>
      <c r="W38" s="8"/>
      <c r="X38" s="8"/>
      <c r="Y38" s="8"/>
      <c r="Z38" s="8"/>
    </row>
    <row r="39" spans="1:26" ht="14.5" x14ac:dyDescent="0.25">
      <c r="A39" s="46" t="s">
        <v>197</v>
      </c>
      <c r="B39" s="46"/>
      <c r="C39" s="46"/>
      <c r="D39" s="46"/>
      <c r="E39" s="46"/>
      <c r="F39" s="46"/>
      <c r="G39" s="46"/>
    </row>
    <row r="40" spans="1:26" ht="14.5" x14ac:dyDescent="0.25">
      <c r="A40" s="32" t="s">
        <v>184</v>
      </c>
      <c r="B40" s="32"/>
      <c r="C40" s="32"/>
      <c r="D40" s="32"/>
      <c r="E40" s="32"/>
      <c r="F40" s="32"/>
      <c r="G40" s="32"/>
    </row>
    <row r="41" spans="1:26" ht="12.5" x14ac:dyDescent="0.25">
      <c r="A41" s="43" t="s">
        <v>183</v>
      </c>
      <c r="B41" s="43"/>
      <c r="C41" s="43"/>
      <c r="D41" s="43"/>
      <c r="E41" s="43"/>
      <c r="F41" s="43"/>
      <c r="G41" s="43"/>
    </row>
    <row r="42" spans="1:26" ht="35" customHeight="1" x14ac:dyDescent="0.25"/>
    <row r="43" spans="1:26" ht="15.75" customHeight="1" x14ac:dyDescent="0.25"/>
    <row r="44" spans="1:26" ht="12.5" x14ac:dyDescent="0.25"/>
    <row r="45" spans="1:26" ht="15.75" customHeight="1" x14ac:dyDescent="0.25">
      <c r="A45" s="44"/>
      <c r="B45" s="58"/>
      <c r="C45" s="58"/>
      <c r="D45" s="58"/>
      <c r="E45" s="58"/>
      <c r="F45" s="58"/>
      <c r="G45" s="58"/>
    </row>
    <row r="46" spans="1:26" ht="15.75" customHeight="1" x14ac:dyDescent="0.25"/>
    <row r="47" spans="1:26" ht="15.75" customHeight="1" x14ac:dyDescent="0.25"/>
    <row r="48" spans="1:2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35">
    <mergeCell ref="A45:G45"/>
    <mergeCell ref="B8:B10"/>
    <mergeCell ref="A14:C14"/>
    <mergeCell ref="A16:C16"/>
    <mergeCell ref="A17:C17"/>
    <mergeCell ref="A18:C18"/>
    <mergeCell ref="A19:C19"/>
    <mergeCell ref="A20:A25"/>
    <mergeCell ref="A34:G34"/>
    <mergeCell ref="B24:C24"/>
    <mergeCell ref="B25:C25"/>
    <mergeCell ref="A26:C26"/>
    <mergeCell ref="A27:C27"/>
    <mergeCell ref="A28:A29"/>
    <mergeCell ref="B28:C28"/>
    <mergeCell ref="B29:C29"/>
    <mergeCell ref="A8:A10"/>
    <mergeCell ref="B20:C20"/>
    <mergeCell ref="B21:C21"/>
    <mergeCell ref="B22:C22"/>
    <mergeCell ref="B23:C23"/>
    <mergeCell ref="D4:G4"/>
    <mergeCell ref="A5:A6"/>
    <mergeCell ref="B5:B6"/>
    <mergeCell ref="C5:C6"/>
    <mergeCell ref="D5:F5"/>
    <mergeCell ref="G5:G6"/>
    <mergeCell ref="A41:G41"/>
    <mergeCell ref="A32:G32"/>
    <mergeCell ref="A33:G33"/>
    <mergeCell ref="A37:G37"/>
    <mergeCell ref="A38:G38"/>
    <mergeCell ref="A39:G39"/>
    <mergeCell ref="A36:G36"/>
    <mergeCell ref="A35:G35"/>
  </mergeCells>
  <pageMargins left="0.7" right="0.7" top="0.75" bottom="0.75" header="0" footer="0"/>
  <pageSetup paperSize="9" scale="5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workbookViewId="0">
      <selection activeCell="A22" sqref="A22:D22"/>
    </sheetView>
  </sheetViews>
  <sheetFormatPr defaultColWidth="14.453125" defaultRowHeight="15" customHeight="1" outlineLevelCol="1" x14ac:dyDescent="0.25"/>
  <cols>
    <col min="1" max="1" width="52.453125" customWidth="1" outlineLevel="1"/>
    <col min="2" max="4" width="20" customWidth="1" outlineLevel="1"/>
    <col min="5" max="26" width="10.6328125" customWidth="1"/>
  </cols>
  <sheetData>
    <row r="1" spans="1:4" ht="15.75" customHeight="1" x14ac:dyDescent="0.35">
      <c r="A1" s="1" t="s">
        <v>0</v>
      </c>
    </row>
    <row r="2" spans="1:4" ht="18" customHeight="1" x14ac:dyDescent="0.4">
      <c r="A2" s="3" t="s">
        <v>145</v>
      </c>
    </row>
    <row r="3" spans="1:4" ht="12.75" customHeight="1" x14ac:dyDescent="0.3">
      <c r="A3" s="9" t="s">
        <v>118</v>
      </c>
    </row>
    <row r="4" spans="1:4" ht="18" customHeight="1" x14ac:dyDescent="0.4">
      <c r="A4" s="3"/>
      <c r="B4" s="21"/>
    </row>
    <row r="5" spans="1:4" ht="56.25" customHeight="1" x14ac:dyDescent="0.25">
      <c r="A5" s="4" t="s">
        <v>146</v>
      </c>
      <c r="B5" s="10" t="s">
        <v>121</v>
      </c>
      <c r="C5" s="10" t="s">
        <v>147</v>
      </c>
      <c r="D5" s="10" t="s">
        <v>148</v>
      </c>
    </row>
    <row r="6" spans="1:4" ht="12.75" customHeight="1" x14ac:dyDescent="0.3">
      <c r="A6" s="6" t="s">
        <v>149</v>
      </c>
      <c r="B6" s="13">
        <v>42.05</v>
      </c>
      <c r="C6" s="22">
        <v>0</v>
      </c>
      <c r="D6" s="22">
        <v>0</v>
      </c>
    </row>
    <row r="7" spans="1:4" ht="12.75" customHeight="1" x14ac:dyDescent="0.3">
      <c r="A7" s="6" t="s">
        <v>150</v>
      </c>
      <c r="B7" s="13">
        <v>0</v>
      </c>
      <c r="C7" s="22">
        <v>0</v>
      </c>
      <c r="D7" s="22">
        <v>0</v>
      </c>
    </row>
    <row r="8" spans="1:4" ht="12.75" customHeight="1" x14ac:dyDescent="0.3">
      <c r="A8" s="6" t="s">
        <v>151</v>
      </c>
      <c r="B8" s="13">
        <v>184.78</v>
      </c>
      <c r="C8" s="22">
        <v>0</v>
      </c>
      <c r="D8" s="22">
        <v>0</v>
      </c>
    </row>
    <row r="9" spans="1:4" ht="12.75" customHeight="1" x14ac:dyDescent="0.3">
      <c r="A9" s="6" t="s">
        <v>152</v>
      </c>
      <c r="B9" s="13">
        <v>113.97</v>
      </c>
      <c r="C9" s="22">
        <v>0</v>
      </c>
      <c r="D9" s="22">
        <v>0</v>
      </c>
    </row>
    <row r="10" spans="1:4" ht="12.75" customHeight="1" x14ac:dyDescent="0.3">
      <c r="A10" s="6" t="s">
        <v>153</v>
      </c>
      <c r="B10" s="13">
        <v>1469.53</v>
      </c>
      <c r="C10" s="22">
        <v>0</v>
      </c>
      <c r="D10" s="22">
        <v>0</v>
      </c>
    </row>
    <row r="11" spans="1:4" ht="12.75" customHeight="1" x14ac:dyDescent="0.3">
      <c r="A11" s="6" t="s">
        <v>154</v>
      </c>
      <c r="B11" s="13">
        <v>81.510000000000005</v>
      </c>
      <c r="C11" s="22">
        <v>0</v>
      </c>
      <c r="D11" s="22">
        <v>0</v>
      </c>
    </row>
    <row r="12" spans="1:4" ht="12.75" customHeight="1" x14ac:dyDescent="0.3">
      <c r="A12" s="6" t="s">
        <v>155</v>
      </c>
      <c r="B12" s="13">
        <v>756.5</v>
      </c>
      <c r="C12" s="22">
        <v>40</v>
      </c>
      <c r="D12" s="22">
        <v>0</v>
      </c>
    </row>
    <row r="13" spans="1:4" ht="12.75" customHeight="1" x14ac:dyDescent="0.3">
      <c r="A13" s="6" t="s">
        <v>156</v>
      </c>
      <c r="B13" s="13">
        <v>306.05999999999995</v>
      </c>
      <c r="C13" s="22">
        <v>0</v>
      </c>
      <c r="D13" s="22">
        <v>0</v>
      </c>
    </row>
    <row r="14" spans="1:4" ht="12.75" customHeight="1" x14ac:dyDescent="0.3">
      <c r="A14" s="6" t="s">
        <v>157</v>
      </c>
      <c r="B14" s="13">
        <v>0</v>
      </c>
      <c r="C14" s="22">
        <v>0</v>
      </c>
      <c r="D14" s="22">
        <v>0</v>
      </c>
    </row>
    <row r="15" spans="1:4" ht="12.75" customHeight="1" x14ac:dyDescent="0.3">
      <c r="A15" s="6" t="s">
        <v>158</v>
      </c>
      <c r="B15" s="13">
        <v>61.33</v>
      </c>
      <c r="C15" s="22">
        <v>0</v>
      </c>
      <c r="D15" s="22">
        <v>0</v>
      </c>
    </row>
    <row r="16" spans="1:4" ht="12.75" customHeight="1" x14ac:dyDescent="0.3">
      <c r="A16" s="6" t="s">
        <v>159</v>
      </c>
      <c r="B16" s="13">
        <v>143.66999999999999</v>
      </c>
      <c r="C16" s="22">
        <v>0</v>
      </c>
      <c r="D16" s="22">
        <v>0</v>
      </c>
    </row>
    <row r="17" spans="1:4" ht="12.75" customHeight="1" x14ac:dyDescent="0.3">
      <c r="A17" s="23" t="s">
        <v>160</v>
      </c>
      <c r="B17" s="13">
        <v>39.730000000000004</v>
      </c>
      <c r="C17" s="22">
        <v>0</v>
      </c>
      <c r="D17" s="22">
        <v>0</v>
      </c>
    </row>
    <row r="18" spans="1:4" x14ac:dyDescent="0.3">
      <c r="A18" s="42" t="s">
        <v>190</v>
      </c>
      <c r="B18" s="13">
        <v>390.73</v>
      </c>
      <c r="C18" s="22">
        <v>0</v>
      </c>
      <c r="D18" s="22">
        <v>0</v>
      </c>
    </row>
    <row r="19" spans="1:4" ht="12.75" customHeight="1" x14ac:dyDescent="0.3">
      <c r="A19" s="24" t="s">
        <v>121</v>
      </c>
      <c r="B19" s="25">
        <f t="shared" ref="B19:D19" si="0">SUM(B6:B18)</f>
        <v>3589.86</v>
      </c>
      <c r="C19" s="26">
        <f t="shared" si="0"/>
        <v>40</v>
      </c>
      <c r="D19" s="26">
        <f t="shared" si="0"/>
        <v>0</v>
      </c>
    </row>
    <row r="20" spans="1:4" ht="12.75" customHeight="1" x14ac:dyDescent="0.3">
      <c r="A20" s="9" t="s">
        <v>161</v>
      </c>
    </row>
    <row r="21" spans="1:4" ht="15.75" customHeight="1" x14ac:dyDescent="0.25"/>
    <row r="22" spans="1:4" s="34" customFormat="1" ht="105" customHeight="1" x14ac:dyDescent="0.25">
      <c r="A22" s="43" t="s">
        <v>191</v>
      </c>
      <c r="B22" s="66"/>
      <c r="C22" s="66"/>
      <c r="D22" s="66"/>
    </row>
    <row r="23" spans="1:4" ht="12.75" customHeight="1" x14ac:dyDescent="0.25">
      <c r="A23" s="20"/>
      <c r="B23" s="8"/>
      <c r="C23" s="8"/>
      <c r="D23" s="8"/>
    </row>
    <row r="24" spans="1:4" ht="12.75" customHeight="1" x14ac:dyDescent="0.25">
      <c r="A24" s="20"/>
      <c r="B24" s="8"/>
      <c r="C24" s="8"/>
      <c r="D24" s="8"/>
    </row>
    <row r="25" spans="1:4" ht="12.75" customHeight="1" x14ac:dyDescent="0.25">
      <c r="A25" s="20"/>
      <c r="B25" s="8"/>
      <c r="C25" s="8"/>
      <c r="D25" s="8"/>
    </row>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22:D22"/>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heetViews>
  <sheetFormatPr defaultColWidth="14.453125" defaultRowHeight="15" customHeight="1" outlineLevelCol="1" x14ac:dyDescent="0.25"/>
  <cols>
    <col min="1" max="1" width="75.6328125" customWidth="1" outlineLevel="1"/>
    <col min="2" max="4" width="20.453125" customWidth="1" outlineLevel="1"/>
    <col min="5" max="5" width="9.6328125" customWidth="1" outlineLevel="1"/>
    <col min="6" max="26" width="10.6328125" customWidth="1"/>
  </cols>
  <sheetData>
    <row r="1" spans="1:8" ht="15.75" customHeight="1" x14ac:dyDescent="0.35">
      <c r="A1" s="1" t="s">
        <v>0</v>
      </c>
    </row>
    <row r="2" spans="1:8" ht="18" customHeight="1" x14ac:dyDescent="0.4">
      <c r="A2" s="3" t="s">
        <v>162</v>
      </c>
    </row>
    <row r="3" spans="1:8" ht="12.75" customHeight="1" x14ac:dyDescent="0.3">
      <c r="A3" s="9" t="s">
        <v>118</v>
      </c>
    </row>
    <row r="5" spans="1:8" ht="54" x14ac:dyDescent="0.25">
      <c r="A5" s="4" t="s">
        <v>163</v>
      </c>
      <c r="B5" s="27" t="s">
        <v>164</v>
      </c>
      <c r="C5" s="27" t="s">
        <v>165</v>
      </c>
      <c r="D5" s="10" t="s">
        <v>166</v>
      </c>
      <c r="G5" s="28"/>
      <c r="H5" s="28"/>
    </row>
    <row r="6" spans="1:8" ht="29.25" customHeight="1" x14ac:dyDescent="0.25">
      <c r="A6" s="12" t="s">
        <v>167</v>
      </c>
      <c r="B6" s="13">
        <v>0</v>
      </c>
      <c r="C6" s="13">
        <v>288.30152857522103</v>
      </c>
      <c r="D6" s="13">
        <f t="shared" ref="D6:D7" si="0">C6+B6</f>
        <v>288.30152857522103</v>
      </c>
    </row>
    <row r="7" spans="1:8" ht="27.75" customHeight="1" x14ac:dyDescent="0.25">
      <c r="A7" s="12" t="s">
        <v>168</v>
      </c>
      <c r="B7" s="13">
        <v>0</v>
      </c>
      <c r="C7" s="13">
        <v>0</v>
      </c>
      <c r="D7" s="13">
        <f t="shared" si="0"/>
        <v>0</v>
      </c>
    </row>
    <row r="8" spans="1:8" ht="12.75" customHeight="1" x14ac:dyDescent="0.3">
      <c r="A8" s="24" t="s">
        <v>121</v>
      </c>
      <c r="B8" s="25">
        <f t="shared" ref="B8:D8" si="1">SUM(B6:B7)</f>
        <v>0</v>
      </c>
      <c r="C8" s="25">
        <f t="shared" si="1"/>
        <v>288.30152857522103</v>
      </c>
      <c r="D8" s="25">
        <f t="shared" si="1"/>
        <v>288.30152857522103</v>
      </c>
    </row>
    <row r="9" spans="1:8" ht="12.75" customHeight="1" x14ac:dyDescent="0.3">
      <c r="A9" s="9" t="s">
        <v>169</v>
      </c>
    </row>
    <row r="12" spans="1:8" ht="12.75" customHeight="1" x14ac:dyDescent="0.3">
      <c r="A12" s="9" t="s">
        <v>170</v>
      </c>
    </row>
    <row r="13" spans="1:8" ht="15" customHeight="1" x14ac:dyDescent="0.25">
      <c r="A13" s="29" t="s">
        <v>171</v>
      </c>
    </row>
    <row r="14" spans="1:8" ht="15" customHeight="1" x14ac:dyDescent="0.25">
      <c r="A14" s="29" t="s">
        <v>172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1"/>
  <sheetViews>
    <sheetView showGridLines="0" workbookViewId="0">
      <selection activeCell="A30" sqref="A30"/>
    </sheetView>
  </sheetViews>
  <sheetFormatPr defaultColWidth="14.453125" defaultRowHeight="15" customHeight="1" outlineLevelCol="1" x14ac:dyDescent="0.25"/>
  <cols>
    <col min="1" max="1" width="55.453125" customWidth="1" outlineLevel="1"/>
    <col min="2" max="7" width="18.36328125" customWidth="1" outlineLevel="1"/>
    <col min="8" max="8" width="20.1796875" customWidth="1" outlineLevel="1"/>
    <col min="9" max="26" width="10.6328125" customWidth="1"/>
  </cols>
  <sheetData>
    <row r="1" spans="1:8" ht="15.75" customHeight="1" x14ac:dyDescent="0.35">
      <c r="A1" s="1" t="s">
        <v>0</v>
      </c>
    </row>
    <row r="2" spans="1:8" ht="18" customHeight="1" x14ac:dyDescent="0.4">
      <c r="A2" s="3" t="s">
        <v>173</v>
      </c>
    </row>
    <row r="3" spans="1:8" ht="12.75" customHeight="1" x14ac:dyDescent="0.3">
      <c r="A3" s="9" t="s">
        <v>118</v>
      </c>
    </row>
    <row r="4" spans="1:8" ht="18" customHeight="1" x14ac:dyDescent="0.4">
      <c r="A4" s="3"/>
    </row>
    <row r="5" spans="1:8" ht="17.25" customHeight="1" x14ac:dyDescent="0.4">
      <c r="A5" s="3"/>
      <c r="B5" s="49" t="s">
        <v>6</v>
      </c>
      <c r="C5" s="51"/>
      <c r="D5" s="49" t="s">
        <v>90</v>
      </c>
      <c r="E5" s="51"/>
      <c r="F5" s="49" t="s">
        <v>115</v>
      </c>
      <c r="G5" s="51"/>
    </row>
    <row r="6" spans="1:8" ht="41" x14ac:dyDescent="0.25">
      <c r="A6" s="4" t="s">
        <v>146</v>
      </c>
      <c r="B6" s="10" t="s">
        <v>174</v>
      </c>
      <c r="C6" s="27" t="s">
        <v>175</v>
      </c>
      <c r="D6" s="10" t="s">
        <v>174</v>
      </c>
      <c r="E6" s="27" t="s">
        <v>176</v>
      </c>
      <c r="F6" s="10" t="s">
        <v>174</v>
      </c>
      <c r="G6" s="27" t="s">
        <v>177</v>
      </c>
      <c r="H6" s="10" t="s">
        <v>121</v>
      </c>
    </row>
    <row r="7" spans="1:8" ht="12.75" customHeight="1" x14ac:dyDescent="0.25">
      <c r="A7" s="6" t="s">
        <v>149</v>
      </c>
      <c r="B7" s="30">
        <v>4.24</v>
      </c>
      <c r="C7" s="30">
        <v>0.68</v>
      </c>
      <c r="D7" s="30">
        <v>14.84</v>
      </c>
      <c r="E7" s="30">
        <v>22.29</v>
      </c>
      <c r="F7" s="30">
        <v>0</v>
      </c>
      <c r="G7" s="30">
        <v>0</v>
      </c>
      <c r="H7" s="30">
        <f t="shared" ref="H7:H19" si="0">SUM(B7:G7)</f>
        <v>42.05</v>
      </c>
    </row>
    <row r="8" spans="1:8" ht="12.75" customHeight="1" x14ac:dyDescent="0.25">
      <c r="A8" s="6" t="s">
        <v>150</v>
      </c>
      <c r="B8" s="30">
        <v>0</v>
      </c>
      <c r="C8" s="30">
        <v>0</v>
      </c>
      <c r="D8" s="30">
        <v>0</v>
      </c>
      <c r="E8" s="30">
        <v>0</v>
      </c>
      <c r="F8" s="30">
        <v>0</v>
      </c>
      <c r="G8" s="30">
        <v>0</v>
      </c>
      <c r="H8" s="30">
        <f t="shared" si="0"/>
        <v>0</v>
      </c>
    </row>
    <row r="9" spans="1:8" ht="12.75" customHeight="1" x14ac:dyDescent="0.25">
      <c r="A9" s="6" t="s">
        <v>151</v>
      </c>
      <c r="B9" s="30">
        <v>31.66</v>
      </c>
      <c r="C9" s="30">
        <v>121.87</v>
      </c>
      <c r="D9" s="30">
        <v>0</v>
      </c>
      <c r="E9" s="30">
        <v>0</v>
      </c>
      <c r="F9" s="30">
        <v>31.25</v>
      </c>
      <c r="G9" s="30">
        <v>0</v>
      </c>
      <c r="H9" s="30">
        <f t="shared" si="0"/>
        <v>184.78</v>
      </c>
    </row>
    <row r="10" spans="1:8" ht="12.75" customHeight="1" x14ac:dyDescent="0.25">
      <c r="A10" s="6" t="s">
        <v>152</v>
      </c>
      <c r="B10" s="30">
        <v>12.53</v>
      </c>
      <c r="C10" s="30">
        <v>15.31</v>
      </c>
      <c r="D10" s="30">
        <v>0</v>
      </c>
      <c r="E10" s="30">
        <v>0</v>
      </c>
      <c r="F10" s="30">
        <v>86.13</v>
      </c>
      <c r="G10" s="30">
        <v>0</v>
      </c>
      <c r="H10" s="30">
        <f t="shared" si="0"/>
        <v>113.97</v>
      </c>
    </row>
    <row r="11" spans="1:8" ht="12.75" customHeight="1" x14ac:dyDescent="0.25">
      <c r="A11" s="6" t="s">
        <v>153</v>
      </c>
      <c r="B11" s="30">
        <v>62.49</v>
      </c>
      <c r="C11" s="30">
        <v>211.37</v>
      </c>
      <c r="D11" s="30">
        <v>514.47</v>
      </c>
      <c r="E11" s="30">
        <v>40.42</v>
      </c>
      <c r="F11" s="30">
        <v>621.53</v>
      </c>
      <c r="G11" s="30">
        <v>19.25</v>
      </c>
      <c r="H11" s="30">
        <f t="shared" si="0"/>
        <v>1469.53</v>
      </c>
    </row>
    <row r="12" spans="1:8" ht="12.75" customHeight="1" x14ac:dyDescent="0.25">
      <c r="A12" s="6" t="s">
        <v>154</v>
      </c>
      <c r="B12" s="30">
        <v>10.11</v>
      </c>
      <c r="C12" s="30">
        <v>65.260000000000005</v>
      </c>
      <c r="D12" s="30">
        <v>5.05</v>
      </c>
      <c r="E12" s="30">
        <v>1.0900000000000001</v>
      </c>
      <c r="F12" s="30">
        <v>0</v>
      </c>
      <c r="G12" s="30">
        <v>0</v>
      </c>
      <c r="H12" s="30">
        <f t="shared" si="0"/>
        <v>81.510000000000005</v>
      </c>
    </row>
    <row r="13" spans="1:8" ht="12.75" customHeight="1" x14ac:dyDescent="0.25">
      <c r="A13" s="6" t="s">
        <v>155</v>
      </c>
      <c r="B13" s="30">
        <v>428.84</v>
      </c>
      <c r="C13" s="30">
        <v>41.95</v>
      </c>
      <c r="D13" s="30">
        <v>141.62</v>
      </c>
      <c r="E13" s="30">
        <v>95.35</v>
      </c>
      <c r="F13" s="30">
        <v>48.74</v>
      </c>
      <c r="G13" s="30">
        <v>0</v>
      </c>
      <c r="H13" s="30">
        <f t="shared" si="0"/>
        <v>756.5</v>
      </c>
    </row>
    <row r="14" spans="1:8" ht="12.75" customHeight="1" x14ac:dyDescent="0.25">
      <c r="A14" s="6" t="s">
        <v>156</v>
      </c>
      <c r="B14" s="30">
        <v>106.83</v>
      </c>
      <c r="C14" s="30">
        <v>180.2</v>
      </c>
      <c r="D14" s="30">
        <v>19.03</v>
      </c>
      <c r="E14" s="30">
        <v>0</v>
      </c>
      <c r="F14" s="30">
        <v>0</v>
      </c>
      <c r="G14" s="30">
        <v>0</v>
      </c>
      <c r="H14" s="30">
        <f t="shared" si="0"/>
        <v>306.05999999999995</v>
      </c>
    </row>
    <row r="15" spans="1:8" ht="12.75" customHeight="1" x14ac:dyDescent="0.25">
      <c r="A15" s="6" t="s">
        <v>157</v>
      </c>
      <c r="B15" s="30">
        <v>0</v>
      </c>
      <c r="C15" s="30">
        <v>0</v>
      </c>
      <c r="D15" s="30">
        <v>0</v>
      </c>
      <c r="E15" s="30">
        <v>0</v>
      </c>
      <c r="F15" s="30">
        <v>0</v>
      </c>
      <c r="G15" s="30">
        <v>0</v>
      </c>
      <c r="H15" s="30">
        <f t="shared" si="0"/>
        <v>0</v>
      </c>
    </row>
    <row r="16" spans="1:8" ht="12.75" customHeight="1" x14ac:dyDescent="0.25">
      <c r="A16" s="6" t="s">
        <v>158</v>
      </c>
      <c r="B16" s="30">
        <v>0</v>
      </c>
      <c r="C16" s="30">
        <v>2.4700000000000002</v>
      </c>
      <c r="D16" s="30">
        <v>2.2400000000000002</v>
      </c>
      <c r="E16" s="30">
        <v>0</v>
      </c>
      <c r="F16" s="30">
        <v>55.83</v>
      </c>
      <c r="G16" s="30">
        <v>0.79</v>
      </c>
      <c r="H16" s="30">
        <f t="shared" si="0"/>
        <v>61.33</v>
      </c>
    </row>
    <row r="17" spans="1:8" ht="12.75" customHeight="1" x14ac:dyDescent="0.25">
      <c r="A17" s="6" t="s">
        <v>159</v>
      </c>
      <c r="B17" s="30">
        <v>14.5</v>
      </c>
      <c r="C17" s="30">
        <v>4.91</v>
      </c>
      <c r="D17" s="30">
        <v>0.27</v>
      </c>
      <c r="E17" s="30">
        <v>0.78</v>
      </c>
      <c r="F17" s="30">
        <v>120.3</v>
      </c>
      <c r="G17" s="30">
        <v>2.91</v>
      </c>
      <c r="H17" s="30">
        <f t="shared" si="0"/>
        <v>143.66999999999999</v>
      </c>
    </row>
    <row r="18" spans="1:8" ht="12.75" customHeight="1" x14ac:dyDescent="0.25">
      <c r="A18" s="23" t="s">
        <v>160</v>
      </c>
      <c r="B18" s="30">
        <v>0.35</v>
      </c>
      <c r="C18" s="30">
        <v>2.79</v>
      </c>
      <c r="D18" s="30">
        <v>0</v>
      </c>
      <c r="E18" s="30">
        <v>34.200000000000003</v>
      </c>
      <c r="F18" s="30">
        <v>0</v>
      </c>
      <c r="G18" s="30">
        <v>2.39</v>
      </c>
      <c r="H18" s="30">
        <f t="shared" si="0"/>
        <v>39.730000000000004</v>
      </c>
    </row>
    <row r="19" spans="1:8" ht="14.5" x14ac:dyDescent="0.25">
      <c r="A19" s="42" t="s">
        <v>192</v>
      </c>
      <c r="B19" s="30">
        <v>207.39</v>
      </c>
      <c r="C19" s="30">
        <v>0</v>
      </c>
      <c r="D19" s="30">
        <v>108.86</v>
      </c>
      <c r="E19" s="30">
        <v>0</v>
      </c>
      <c r="F19" s="30">
        <v>74.48</v>
      </c>
      <c r="G19" s="30">
        <v>0</v>
      </c>
      <c r="H19" s="30">
        <f t="shared" si="0"/>
        <v>390.73</v>
      </c>
    </row>
    <row r="20" spans="1:8" ht="12.75" customHeight="1" x14ac:dyDescent="0.3">
      <c r="A20" s="24" t="s">
        <v>121</v>
      </c>
      <c r="B20" s="25">
        <f t="shared" ref="B20:H20" si="1">SUM(B7:B19)</f>
        <v>878.94</v>
      </c>
      <c r="C20" s="25">
        <f t="shared" si="1"/>
        <v>646.80999999999995</v>
      </c>
      <c r="D20" s="25">
        <f t="shared" si="1"/>
        <v>806.38</v>
      </c>
      <c r="E20" s="25">
        <f t="shared" si="1"/>
        <v>194.13</v>
      </c>
      <c r="F20" s="25">
        <f t="shared" si="1"/>
        <v>1038.26</v>
      </c>
      <c r="G20" s="25">
        <f t="shared" si="1"/>
        <v>25.34</v>
      </c>
      <c r="H20" s="25">
        <f t="shared" si="1"/>
        <v>3589.86</v>
      </c>
    </row>
    <row r="21" spans="1:8" ht="12.75" customHeight="1" x14ac:dyDescent="0.3">
      <c r="A21" s="9" t="s">
        <v>161</v>
      </c>
    </row>
    <row r="22" spans="1:8" ht="15.75" customHeight="1" x14ac:dyDescent="0.25"/>
    <row r="23" spans="1:8" ht="12.75" customHeight="1" x14ac:dyDescent="0.3">
      <c r="A23" s="18" t="s">
        <v>144</v>
      </c>
    </row>
    <row r="24" spans="1:8" ht="15" customHeight="1" x14ac:dyDescent="0.25">
      <c r="A24" s="29" t="s">
        <v>178</v>
      </c>
    </row>
    <row r="25" spans="1:8" s="34" customFormat="1" ht="67" customHeight="1" x14ac:dyDescent="0.25">
      <c r="A25" s="43" t="s">
        <v>193</v>
      </c>
      <c r="B25" s="43"/>
      <c r="C25" s="43"/>
      <c r="D25" s="43"/>
      <c r="E25" s="43"/>
      <c r="F25" s="43"/>
      <c r="G25" s="43"/>
      <c r="H25" s="43"/>
    </row>
    <row r="26" spans="1:8" ht="15.75" customHeight="1" x14ac:dyDescent="0.25"/>
    <row r="27" spans="1:8" ht="15.75" customHeight="1" x14ac:dyDescent="0.25"/>
    <row r="28" spans="1:8" ht="12.75" customHeight="1" x14ac:dyDescent="0.25">
      <c r="A28" s="8"/>
      <c r="B28" s="8"/>
      <c r="C28" s="8"/>
      <c r="D28" s="8"/>
      <c r="E28" s="8"/>
      <c r="F28" s="8"/>
      <c r="G28" s="8"/>
      <c r="H28" s="8"/>
    </row>
    <row r="29" spans="1:8" ht="15.75" customHeight="1" x14ac:dyDescent="0.25">
      <c r="A29" s="8"/>
      <c r="B29" s="8"/>
      <c r="C29" s="8"/>
      <c r="D29" s="8"/>
      <c r="E29" s="8"/>
      <c r="F29" s="8"/>
      <c r="G29" s="8"/>
      <c r="H29" s="8"/>
    </row>
    <row r="30" spans="1:8" ht="15.75" customHeight="1" x14ac:dyDescent="0.25">
      <c r="A30" s="8"/>
      <c r="B30" s="8"/>
      <c r="C30" s="8"/>
      <c r="D30" s="8"/>
      <c r="E30" s="8"/>
      <c r="F30" s="8"/>
      <c r="G30" s="8"/>
      <c r="H30" s="8"/>
    </row>
    <row r="31" spans="1:8" ht="12.75" customHeight="1" x14ac:dyDescent="0.25">
      <c r="A31" s="8"/>
      <c r="B31" s="8"/>
      <c r="C31" s="8"/>
      <c r="D31" s="8"/>
      <c r="E31" s="8"/>
      <c r="F31" s="8"/>
      <c r="G31" s="8"/>
      <c r="H31" s="8"/>
    </row>
    <row r="32" spans="1:8" ht="12.75" customHeight="1" x14ac:dyDescent="0.25">
      <c r="A32" s="8"/>
      <c r="B32" s="8"/>
      <c r="C32" s="8"/>
      <c r="D32" s="8"/>
      <c r="E32" s="8"/>
      <c r="F32" s="8"/>
      <c r="G32" s="8"/>
      <c r="H32" s="8"/>
    </row>
    <row r="33" spans="1:8" ht="12.75" customHeight="1" x14ac:dyDescent="0.25">
      <c r="A33" s="8"/>
      <c r="B33" s="8"/>
      <c r="C33" s="8"/>
      <c r="D33" s="8"/>
      <c r="E33" s="8"/>
      <c r="F33" s="8"/>
      <c r="G33" s="8"/>
      <c r="H33" s="8"/>
    </row>
    <row r="34" spans="1:8" ht="12.75" customHeight="1" x14ac:dyDescent="0.25">
      <c r="A34" s="8"/>
      <c r="B34" s="8"/>
      <c r="C34" s="8"/>
      <c r="D34" s="8"/>
      <c r="E34" s="8"/>
      <c r="F34" s="8"/>
      <c r="G34" s="8"/>
      <c r="H34" s="8"/>
    </row>
    <row r="35" spans="1:8" ht="15.75" customHeight="1" x14ac:dyDescent="0.25">
      <c r="A35" s="8"/>
      <c r="B35" s="8"/>
      <c r="C35" s="8"/>
      <c r="D35" s="8"/>
      <c r="E35" s="8"/>
      <c r="F35" s="8"/>
      <c r="G35" s="8"/>
      <c r="H35" s="8"/>
    </row>
    <row r="36" spans="1:8" ht="15.75" customHeight="1" x14ac:dyDescent="0.25"/>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lpstr>'2. Risorse'!Area_stampa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Simona</cp:lastModifiedBy>
  <dcterms:created xsi:type="dcterms:W3CDTF">2020-07-07T10:14:56Z</dcterms:created>
  <dcterms:modified xsi:type="dcterms:W3CDTF">2021-04-07T13:12:20Z</dcterms:modified>
</cp:coreProperties>
</file>