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114"/>
  <workbookPr defaultThemeVersion="166925"/>
  <bookViews>
    <workbookView xWindow="780" yWindow="1000" windowWidth="27640" windowHeight="15560" activeTab="0"/>
  </bookViews>
  <sheets>
    <sheet name="OP2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<sst xmlns="http://schemas.openxmlformats.org/spreadsheetml/2006/main" count="91" uniqueCount="45">
  <si>
    <t>FESR</t>
  </si>
  <si>
    <t>teq</t>
  </si>
  <si>
    <t>Diminuzione annuale stimata dei gas a effetto serra</t>
  </si>
  <si>
    <t>134</t>
  </si>
  <si>
    <t>num</t>
  </si>
  <si>
    <t>Popolazione beneficiaria di misure di protezione contro gli incendi forestali</t>
  </si>
  <si>
    <t>121</t>
  </si>
  <si>
    <t>Popolazione beneficiaria di misure di protezione contro le alluvioni</t>
  </si>
  <si>
    <t>120</t>
  </si>
  <si>
    <t>raggiungimento target</t>
  </si>
  <si>
    <t>valore realizzato totale</t>
  </si>
  <si>
    <t>valore programmato totale</t>
  </si>
  <si>
    <t>Totale casi di utilizzo</t>
  </si>
  <si>
    <t>utilizzato insieme ad altri COM e DPR</t>
  </si>
  <si>
    <t>unico indicatore COM insieme con altri DPR</t>
  </si>
  <si>
    <t>utilizzato insiene ad altri indicatori COM</t>
  </si>
  <si>
    <t>utilizzato come unico indicatore</t>
  </si>
  <si>
    <t>Totale progetti per cui è stato utilizzato</t>
  </si>
  <si>
    <t>Programmi in cui è stato utilizzato</t>
  </si>
  <si>
    <t>Tipologia Indicatori</t>
  </si>
  <si>
    <t>unità di misura</t>
  </si>
  <si>
    <t>Descrizione Indicatore</t>
  </si>
  <si>
    <t>Codice Indicatore</t>
  </si>
  <si>
    <t>Numero di utenti di energia addizionali collegati a reti intelligenti</t>
  </si>
  <si>
    <t>133</t>
  </si>
  <si>
    <t>KWh/a</t>
  </si>
  <si>
    <t>Diminuzione del consumo annuale di energia primaria degli edifici pubblici</t>
  </si>
  <si>
    <t>132</t>
  </si>
  <si>
    <t>Numero di unità  abitative con classificazione del consumo energetico migliorata</t>
  </si>
  <si>
    <t>MW</t>
  </si>
  <si>
    <t>Capacità addizionale di produzione di energia da fonti rinnovabili</t>
  </si>
  <si>
    <t>130</t>
  </si>
  <si>
    <t>Popolazione addizionale beneficiaria del trattamento delle acque reflue potenziato</t>
  </si>
  <si>
    <t>119</t>
  </si>
  <si>
    <t>ton/a</t>
  </si>
  <si>
    <t>Capacità  addizionale di riciclaggio dei rifiuti</t>
  </si>
  <si>
    <t>117</t>
  </si>
  <si>
    <t>km</t>
  </si>
  <si>
    <t>Lunghezza totale delle linee tranviarie e metropolitane nuove o migliorate</t>
  </si>
  <si>
    <t>Valori ad esclusione dei casi con anomalie</t>
  </si>
  <si>
    <t>Valori complessivi</t>
  </si>
  <si>
    <t>Casi di utilizzo in congiunzione con altri indicatori</t>
  </si>
  <si>
    <t>Fonte: elaborazione DPCoe-Nuvap su dati Sistema nazionale di monitoraggio al 30/04/2021</t>
  </si>
  <si>
    <t>*Indicatore presentato in ambito OP3</t>
  </si>
  <si>
    <t>115*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</si>
</sst>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Helvetica Neu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9" fontId="0" fillId="0" borderId="1" xfId="0" applyNumberFormat="1" applyBorder="1" applyAlignment="1">
      <alignment horizontal="right" wrapText="1"/>
    </xf>
    <xf numFmtId="3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3E481-FF4B-6F41-AC5B-F00F08C19524}">
  <dimension ref="A1:Q22"/>
  <sheetViews>
    <sheetView tabSelected="1" workbookViewId="0" topLeftCell="A1"/>
  </sheetViews>
  <sheetFormatPr defaultColWidth="10.625" defaultRowHeight="15.75"/>
  <cols>
    <col min="2" max="2" width="28.625" style="0" customWidth="1"/>
    <col min="12" max="13" width="11.125" style="0" bestFit="1" customWidth="1"/>
    <col min="15" max="15" width="11.125" style="0" bestFit="1" customWidth="1"/>
  </cols>
  <sheetData>
    <row r="1" spans="1:17" ht="30" customHeight="1">
      <c r="A1" s="7"/>
      <c r="B1" s="7"/>
      <c r="C1" s="7"/>
      <c r="D1" s="7"/>
      <c r="E1" s="7"/>
      <c r="F1" s="7"/>
      <c r="G1" s="9" t="s">
        <v>41</v>
      </c>
      <c r="H1" s="9"/>
      <c r="I1" s="9"/>
      <c r="J1" s="9"/>
      <c r="K1" s="9"/>
      <c r="L1" s="9" t="s">
        <v>40</v>
      </c>
      <c r="M1" s="9"/>
      <c r="N1" s="9"/>
      <c r="O1" s="9" t="s">
        <v>39</v>
      </c>
      <c r="P1" s="9"/>
      <c r="Q1" s="9"/>
    </row>
    <row r="2" spans="1:17" s="1" customFormat="1" ht="91">
      <c r="A2" s="5" t="s">
        <v>22</v>
      </c>
      <c r="B2" s="5" t="s">
        <v>21</v>
      </c>
      <c r="C2" s="5" t="s">
        <v>20</v>
      </c>
      <c r="D2" s="5" t="s">
        <v>19</v>
      </c>
      <c r="E2" s="5" t="s">
        <v>18</v>
      </c>
      <c r="F2" s="5" t="s">
        <v>17</v>
      </c>
      <c r="G2" s="5" t="s">
        <v>16</v>
      </c>
      <c r="H2" s="5" t="s">
        <v>15</v>
      </c>
      <c r="I2" s="5" t="s">
        <v>14</v>
      </c>
      <c r="J2" s="5" t="s">
        <v>13</v>
      </c>
      <c r="K2" s="6" t="s">
        <v>12</v>
      </c>
      <c r="L2" s="5" t="s">
        <v>11</v>
      </c>
      <c r="M2" s="5" t="s">
        <v>10</v>
      </c>
      <c r="N2" s="5" t="s">
        <v>9</v>
      </c>
      <c r="O2" s="5" t="s">
        <v>11</v>
      </c>
      <c r="P2" s="5" t="s">
        <v>10</v>
      </c>
      <c r="Q2" s="5" t="s">
        <v>9</v>
      </c>
    </row>
    <row r="3" spans="1:17" s="1" customFormat="1" ht="51">
      <c r="A3" s="4" t="s">
        <v>44</v>
      </c>
      <c r="B3" s="4" t="s">
        <v>38</v>
      </c>
      <c r="C3" s="4" t="s">
        <v>37</v>
      </c>
      <c r="D3" s="4" t="s">
        <v>0</v>
      </c>
      <c r="E3" s="3">
        <v>6</v>
      </c>
      <c r="F3" s="3">
        <v>16</v>
      </c>
      <c r="G3" s="3">
        <v>13</v>
      </c>
      <c r="H3" s="3">
        <v>0</v>
      </c>
      <c r="I3" s="3">
        <v>3</v>
      </c>
      <c r="J3" s="3">
        <v>0</v>
      </c>
      <c r="K3" s="3">
        <f aca="true" t="shared" si="0" ref="K3:K12">SUM(G3:J3)</f>
        <v>16</v>
      </c>
      <c r="L3" s="3">
        <v>49.79</v>
      </c>
      <c r="M3" s="3">
        <v>11.08</v>
      </c>
      <c r="N3" s="2">
        <f aca="true" t="shared" si="1" ref="N3:N12">M3/L3</f>
        <v>0.22253464551114682</v>
      </c>
      <c r="O3" s="3">
        <v>49.79</v>
      </c>
      <c r="P3" s="3">
        <v>11.08</v>
      </c>
      <c r="Q3" s="2">
        <f aca="true" t="shared" si="2" ref="Q3:Q12">P3/O3</f>
        <v>0.22253464551114682</v>
      </c>
    </row>
    <row r="4" spans="1:17" s="1" customFormat="1" ht="34">
      <c r="A4" s="4" t="s">
        <v>36</v>
      </c>
      <c r="B4" s="4" t="s">
        <v>35</v>
      </c>
      <c r="C4" s="4" t="s">
        <v>34</v>
      </c>
      <c r="D4" s="4" t="s">
        <v>0</v>
      </c>
      <c r="E4" s="3">
        <v>5</v>
      </c>
      <c r="F4" s="3">
        <v>37</v>
      </c>
      <c r="G4" s="3">
        <v>28</v>
      </c>
      <c r="H4" s="3">
        <v>5</v>
      </c>
      <c r="I4" s="3">
        <v>1</v>
      </c>
      <c r="J4" s="3">
        <v>3</v>
      </c>
      <c r="K4" s="3">
        <f t="shared" si="0"/>
        <v>37</v>
      </c>
      <c r="L4" s="3">
        <v>101400.23</v>
      </c>
      <c r="M4" s="3">
        <v>58545.02</v>
      </c>
      <c r="N4" s="2">
        <f t="shared" si="1"/>
        <v>0.57736575153725</v>
      </c>
      <c r="O4" s="3">
        <v>101300.23</v>
      </c>
      <c r="P4" s="3">
        <v>58545.02</v>
      </c>
      <c r="Q4" s="2">
        <f t="shared" si="2"/>
        <v>0.5779357065625615</v>
      </c>
    </row>
    <row r="5" spans="1:17" s="1" customFormat="1" ht="51">
      <c r="A5" s="4" t="s">
        <v>33</v>
      </c>
      <c r="B5" s="4" t="s">
        <v>32</v>
      </c>
      <c r="C5" s="4" t="s">
        <v>4</v>
      </c>
      <c r="D5" s="4" t="s">
        <v>0</v>
      </c>
      <c r="E5" s="3">
        <v>3</v>
      </c>
      <c r="F5" s="3">
        <v>168</v>
      </c>
      <c r="G5" s="3">
        <v>158</v>
      </c>
      <c r="H5" s="3">
        <v>10</v>
      </c>
      <c r="I5" s="3">
        <v>0</v>
      </c>
      <c r="J5" s="3">
        <v>0</v>
      </c>
      <c r="K5" s="3">
        <f t="shared" si="0"/>
        <v>168</v>
      </c>
      <c r="L5" s="3">
        <v>4402646.01</v>
      </c>
      <c r="M5" s="3">
        <v>856791.36</v>
      </c>
      <c r="N5" s="2">
        <f t="shared" si="1"/>
        <v>0.19460827830670857</v>
      </c>
      <c r="O5" s="3">
        <v>4360505</v>
      </c>
      <c r="P5" s="3">
        <v>814651.36</v>
      </c>
      <c r="Q5" s="2">
        <f t="shared" si="2"/>
        <v>0.18682500306730526</v>
      </c>
    </row>
    <row r="6" spans="1:17" s="1" customFormat="1" ht="51">
      <c r="A6" s="4" t="s">
        <v>8</v>
      </c>
      <c r="B6" s="4" t="s">
        <v>7</v>
      </c>
      <c r="C6" s="4" t="s">
        <v>4</v>
      </c>
      <c r="D6" s="4" t="s">
        <v>0</v>
      </c>
      <c r="E6" s="3">
        <v>12</v>
      </c>
      <c r="F6" s="3">
        <v>296</v>
      </c>
      <c r="G6" s="3">
        <v>219</v>
      </c>
      <c r="H6" s="3">
        <v>58</v>
      </c>
      <c r="I6" s="3">
        <v>2</v>
      </c>
      <c r="J6" s="3">
        <v>17</v>
      </c>
      <c r="K6" s="3">
        <f t="shared" si="0"/>
        <v>296</v>
      </c>
      <c r="L6" s="3">
        <v>18108328.23</v>
      </c>
      <c r="M6" s="3">
        <v>3687100</v>
      </c>
      <c r="N6" s="2">
        <f t="shared" si="1"/>
        <v>0.2036134950266472</v>
      </c>
      <c r="O6" s="3">
        <v>18052628</v>
      </c>
      <c r="P6" s="3">
        <v>3674310</v>
      </c>
      <c r="Q6" s="2">
        <f t="shared" si="2"/>
        <v>0.20353324734769918</v>
      </c>
    </row>
    <row r="7" spans="1:17" s="1" customFormat="1" ht="51">
      <c r="A7" s="4" t="s">
        <v>6</v>
      </c>
      <c r="B7" s="4" t="s">
        <v>5</v>
      </c>
      <c r="C7" s="4" t="s">
        <v>4</v>
      </c>
      <c r="D7" s="4" t="s">
        <v>0</v>
      </c>
      <c r="E7" s="3">
        <v>3</v>
      </c>
      <c r="F7" s="3">
        <v>12</v>
      </c>
      <c r="G7" s="3">
        <v>6</v>
      </c>
      <c r="H7" s="3">
        <v>3</v>
      </c>
      <c r="I7" s="3">
        <v>0</v>
      </c>
      <c r="J7" s="3">
        <v>3</v>
      </c>
      <c r="K7" s="3">
        <f t="shared" si="0"/>
        <v>12</v>
      </c>
      <c r="L7" s="3">
        <v>19099380</v>
      </c>
      <c r="M7" s="3">
        <v>2561859</v>
      </c>
      <c r="N7" s="2">
        <f t="shared" si="1"/>
        <v>0.13413309751416014</v>
      </c>
      <c r="O7" s="3">
        <v>19099380</v>
      </c>
      <c r="P7" s="3">
        <v>2561859</v>
      </c>
      <c r="Q7" s="2">
        <f t="shared" si="2"/>
        <v>0.13413309751416014</v>
      </c>
    </row>
    <row r="8" spans="1:17" s="1" customFormat="1" ht="51">
      <c r="A8" s="4" t="s">
        <v>31</v>
      </c>
      <c r="B8" s="4" t="s">
        <v>30</v>
      </c>
      <c r="C8" s="4" t="s">
        <v>29</v>
      </c>
      <c r="D8" s="4" t="s">
        <v>0</v>
      </c>
      <c r="E8" s="3">
        <v>14</v>
      </c>
      <c r="F8" s="3">
        <v>428</v>
      </c>
      <c r="G8" s="3">
        <v>3</v>
      </c>
      <c r="H8" s="3">
        <v>142</v>
      </c>
      <c r="I8" s="3">
        <v>47</v>
      </c>
      <c r="J8" s="3">
        <v>236</v>
      </c>
      <c r="K8" s="3">
        <f t="shared" si="0"/>
        <v>428</v>
      </c>
      <c r="L8" s="3">
        <v>2937741.84</v>
      </c>
      <c r="M8" s="3">
        <v>2624717.8</v>
      </c>
      <c r="N8" s="2">
        <f t="shared" si="1"/>
        <v>0.8934473969979608</v>
      </c>
      <c r="O8" s="3">
        <v>2888422.77</v>
      </c>
      <c r="P8" s="3">
        <v>2624682.83</v>
      </c>
      <c r="Q8" s="2">
        <f t="shared" si="2"/>
        <v>0.9086906727300174</v>
      </c>
    </row>
    <row r="9" spans="1:17" s="1" customFormat="1" ht="51">
      <c r="A9" s="4">
        <v>131</v>
      </c>
      <c r="B9" s="4" t="s">
        <v>28</v>
      </c>
      <c r="C9" s="4" t="s">
        <v>4</v>
      </c>
      <c r="D9" s="4" t="s">
        <v>0</v>
      </c>
      <c r="E9" s="3">
        <v>2</v>
      </c>
      <c r="F9" s="3">
        <v>60</v>
      </c>
      <c r="G9" s="3">
        <v>0</v>
      </c>
      <c r="H9" s="3">
        <v>2</v>
      </c>
      <c r="I9" s="3">
        <v>0</v>
      </c>
      <c r="J9" s="3">
        <v>58</v>
      </c>
      <c r="K9" s="3">
        <f t="shared" si="0"/>
        <v>60</v>
      </c>
      <c r="L9" s="3">
        <v>3654698.1</v>
      </c>
      <c r="M9" s="3">
        <v>178</v>
      </c>
      <c r="N9" s="2">
        <f t="shared" si="1"/>
        <v>4.870443334293467E-05</v>
      </c>
      <c r="O9" s="3">
        <v>409900</v>
      </c>
      <c r="P9" s="3">
        <v>176</v>
      </c>
      <c r="Q9" s="2">
        <f t="shared" si="2"/>
        <v>0.00042937301780922175</v>
      </c>
    </row>
    <row r="10" spans="1:17" s="1" customFormat="1" ht="51">
      <c r="A10" s="4" t="s">
        <v>27</v>
      </c>
      <c r="B10" s="4" t="s">
        <v>26</v>
      </c>
      <c r="C10" s="4" t="s">
        <v>25</v>
      </c>
      <c r="D10" s="4" t="s">
        <v>0</v>
      </c>
      <c r="E10" s="3">
        <v>19</v>
      </c>
      <c r="F10" s="3">
        <v>1219</v>
      </c>
      <c r="G10" s="3">
        <v>83</v>
      </c>
      <c r="H10" s="3">
        <v>949</v>
      </c>
      <c r="I10" s="3">
        <v>10</v>
      </c>
      <c r="J10" s="3">
        <v>177</v>
      </c>
      <c r="K10" s="3">
        <f t="shared" si="0"/>
        <v>1219</v>
      </c>
      <c r="L10" s="3">
        <v>561675143.83</v>
      </c>
      <c r="M10" s="3">
        <v>103289779</v>
      </c>
      <c r="N10" s="2">
        <f t="shared" si="1"/>
        <v>0.1838959408025047</v>
      </c>
      <c r="O10" s="3">
        <v>548073114.27</v>
      </c>
      <c r="P10" s="3">
        <v>93035616.08</v>
      </c>
      <c r="Q10" s="2">
        <f t="shared" si="2"/>
        <v>0.1697503739148339</v>
      </c>
    </row>
    <row r="11" spans="1:17" s="1" customFormat="1" ht="51">
      <c r="A11" s="4" t="s">
        <v>24</v>
      </c>
      <c r="B11" s="4" t="s">
        <v>23</v>
      </c>
      <c r="C11" s="4" t="s">
        <v>4</v>
      </c>
      <c r="D11" s="4" t="s">
        <v>0</v>
      </c>
      <c r="E11" s="3">
        <v>4</v>
      </c>
      <c r="F11" s="3">
        <v>313</v>
      </c>
      <c r="G11" s="3">
        <v>293</v>
      </c>
      <c r="H11" s="3">
        <v>16</v>
      </c>
      <c r="I11" s="3">
        <v>1</v>
      </c>
      <c r="J11" s="3">
        <v>3</v>
      </c>
      <c r="K11" s="3">
        <f t="shared" si="0"/>
        <v>313</v>
      </c>
      <c r="L11" s="3">
        <v>16645736.83</v>
      </c>
      <c r="M11" s="3">
        <v>976519.94</v>
      </c>
      <c r="N11" s="2">
        <f t="shared" si="1"/>
        <v>0.058664867165270446</v>
      </c>
      <c r="O11" s="3">
        <v>5129008</v>
      </c>
      <c r="P11" s="3">
        <v>185400</v>
      </c>
      <c r="Q11" s="2">
        <f t="shared" si="2"/>
        <v>0.03614734077232869</v>
      </c>
    </row>
    <row r="12" spans="1:17" s="1" customFormat="1" ht="34">
      <c r="A12" s="4" t="s">
        <v>3</v>
      </c>
      <c r="B12" s="4" t="s">
        <v>2</v>
      </c>
      <c r="C12" s="4" t="s">
        <v>1</v>
      </c>
      <c r="D12" s="4" t="s">
        <v>0</v>
      </c>
      <c r="E12" s="3">
        <v>20</v>
      </c>
      <c r="F12" s="3">
        <v>2349</v>
      </c>
      <c r="G12" s="3">
        <v>40</v>
      </c>
      <c r="H12" s="3">
        <v>1593</v>
      </c>
      <c r="I12" s="3">
        <v>11</v>
      </c>
      <c r="J12" s="3">
        <v>705</v>
      </c>
      <c r="K12" s="3">
        <f t="shared" si="0"/>
        <v>2349</v>
      </c>
      <c r="L12" s="3">
        <v>8292368.02</v>
      </c>
      <c r="M12" s="3">
        <v>565974.75</v>
      </c>
      <c r="N12" s="2">
        <f t="shared" si="1"/>
        <v>0.06825248814752918</v>
      </c>
      <c r="O12" s="3">
        <v>8089951.45</v>
      </c>
      <c r="P12" s="3">
        <v>396419.39</v>
      </c>
      <c r="Q12" s="2">
        <f t="shared" si="2"/>
        <v>0.049001454761511576</v>
      </c>
    </row>
    <row r="13" spans="1:17" ht="15.75">
      <c r="A13" s="10" t="s">
        <v>42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5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5.75">
      <c r="A15" s="12" t="s">
        <v>43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5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8" spans="1:17" s="1" customFormat="1" ht="91">
      <c r="A18" s="5" t="s">
        <v>22</v>
      </c>
      <c r="B18" s="5" t="s">
        <v>21</v>
      </c>
      <c r="C18" s="5" t="s">
        <v>20</v>
      </c>
      <c r="D18" s="5" t="s">
        <v>19</v>
      </c>
      <c r="E18" s="5" t="s">
        <v>18</v>
      </c>
      <c r="F18" s="5" t="s">
        <v>17</v>
      </c>
      <c r="G18" s="5" t="s">
        <v>16</v>
      </c>
      <c r="H18" s="5" t="s">
        <v>15</v>
      </c>
      <c r="I18" s="5" t="s">
        <v>14</v>
      </c>
      <c r="J18" s="5" t="s">
        <v>13</v>
      </c>
      <c r="K18" s="6" t="s">
        <v>12</v>
      </c>
      <c r="L18" s="5" t="s">
        <v>11</v>
      </c>
      <c r="M18" s="5" t="s">
        <v>10</v>
      </c>
      <c r="N18" s="5" t="s">
        <v>9</v>
      </c>
      <c r="O18" s="5" t="s">
        <v>11</v>
      </c>
      <c r="P18" s="5" t="s">
        <v>10</v>
      </c>
      <c r="Q18" s="5" t="s">
        <v>9</v>
      </c>
    </row>
    <row r="19" spans="1:17" s="1" customFormat="1" ht="51">
      <c r="A19" s="4" t="s">
        <v>8</v>
      </c>
      <c r="B19" s="4" t="s">
        <v>7</v>
      </c>
      <c r="C19" s="4" t="s">
        <v>4</v>
      </c>
      <c r="D19" s="4" t="s">
        <v>0</v>
      </c>
      <c r="E19" s="3">
        <v>12</v>
      </c>
      <c r="F19" s="3">
        <v>296</v>
      </c>
      <c r="G19" s="3">
        <v>219</v>
      </c>
      <c r="H19" s="3">
        <v>58</v>
      </c>
      <c r="I19" s="3">
        <v>2</v>
      </c>
      <c r="J19" s="3">
        <v>17</v>
      </c>
      <c r="K19" s="3">
        <f>SUM(G19:J19)</f>
        <v>296</v>
      </c>
      <c r="L19" s="3">
        <v>18108328.23</v>
      </c>
      <c r="M19" s="3">
        <v>3687100</v>
      </c>
      <c r="N19" s="2">
        <f>M19/L19</f>
        <v>0.2036134950266472</v>
      </c>
      <c r="O19" s="3">
        <v>18052628</v>
      </c>
      <c r="P19" s="3">
        <v>3674310</v>
      </c>
      <c r="Q19" s="2">
        <f>P19/O19</f>
        <v>0.20353324734769918</v>
      </c>
    </row>
    <row r="20" spans="1:17" s="1" customFormat="1" ht="51">
      <c r="A20" s="4" t="s">
        <v>6</v>
      </c>
      <c r="B20" s="4" t="s">
        <v>5</v>
      </c>
      <c r="C20" s="4" t="s">
        <v>4</v>
      </c>
      <c r="D20" s="4" t="s">
        <v>0</v>
      </c>
      <c r="E20" s="3">
        <v>3</v>
      </c>
      <c r="F20" s="3">
        <v>12</v>
      </c>
      <c r="G20" s="3">
        <v>6</v>
      </c>
      <c r="H20" s="3">
        <v>3</v>
      </c>
      <c r="I20" s="3">
        <v>0</v>
      </c>
      <c r="J20" s="3">
        <v>3</v>
      </c>
      <c r="K20" s="3">
        <f>SUM(G20:J20)</f>
        <v>12</v>
      </c>
      <c r="L20" s="3">
        <v>19099380</v>
      </c>
      <c r="M20" s="3">
        <v>2561859</v>
      </c>
      <c r="N20" s="2">
        <f>M20/L20</f>
        <v>0.13413309751416014</v>
      </c>
      <c r="O20" s="3">
        <v>19099380</v>
      </c>
      <c r="P20" s="3">
        <v>2561859</v>
      </c>
      <c r="Q20" s="2">
        <f>P20/O20</f>
        <v>0.13413309751416014</v>
      </c>
    </row>
    <row r="21" spans="1:17" s="1" customFormat="1" ht="34">
      <c r="A21" s="4" t="s">
        <v>3</v>
      </c>
      <c r="B21" s="4" t="s">
        <v>2</v>
      </c>
      <c r="C21" s="4" t="s">
        <v>1</v>
      </c>
      <c r="D21" s="4" t="s">
        <v>0</v>
      </c>
      <c r="E21" s="3">
        <v>20</v>
      </c>
      <c r="F21" s="3">
        <v>2349</v>
      </c>
      <c r="G21" s="3">
        <v>40</v>
      </c>
      <c r="H21" s="3">
        <v>1593</v>
      </c>
      <c r="I21" s="3">
        <v>11</v>
      </c>
      <c r="J21" s="3">
        <v>705</v>
      </c>
      <c r="K21" s="3">
        <f>SUM(G21:J21)</f>
        <v>2349</v>
      </c>
      <c r="L21" s="3">
        <v>8292368.02</v>
      </c>
      <c r="M21" s="3">
        <v>565974.75</v>
      </c>
      <c r="N21" s="2">
        <f>M21/L21</f>
        <v>0.06825248814752918</v>
      </c>
      <c r="O21" s="3">
        <v>8089951.45</v>
      </c>
      <c r="P21" s="3">
        <v>396419.39</v>
      </c>
      <c r="Q21" s="2">
        <f>P21/O21</f>
        <v>0.049001454761511576</v>
      </c>
    </row>
    <row r="22" spans="1:17" ht="15.75">
      <c r="A22" s="10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</sheetData>
  <mergeCells count="6">
    <mergeCell ref="G1:K1"/>
    <mergeCell ref="L1:N1"/>
    <mergeCell ref="O1:Q1"/>
    <mergeCell ref="A13:Q13"/>
    <mergeCell ref="A22:Q22"/>
    <mergeCell ref="A15:Q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de Chiara</dc:creator>
  <cp:keywords/>
  <dc:description/>
  <cp:lastModifiedBy>Nicola de Chiara</cp:lastModifiedBy>
  <dcterms:created xsi:type="dcterms:W3CDTF">2021-12-16T11:56:05Z</dcterms:created>
  <dcterms:modified xsi:type="dcterms:W3CDTF">2021-12-16T12:05:51Z</dcterms:modified>
  <cp:category/>
  <cp:version/>
  <cp:contentType/>
  <cp:contentStatus/>
</cp:coreProperties>
</file>